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e\Desktop\PTO\Budget Proposal\"/>
    </mc:Choice>
  </mc:AlternateContent>
  <xr:revisionPtr revIDLastSave="0" documentId="10_ncr:8100000_{D75CB608-3E1F-4D77-A41D-1AD961FFBD8D}" xr6:coauthVersionLast="33" xr6:coauthVersionMax="33" xr10:uidLastSave="{00000000-0000-0000-0000-000000000000}"/>
  <bookViews>
    <workbookView xWindow="0" yWindow="0" windowWidth="20805" windowHeight="8955" xr2:uid="{00000000-000D-0000-FFFF-FFFF00000000}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62913"/>
</workbook>
</file>

<file path=xl/calcChain.xml><?xml version="1.0" encoding="utf-8"?>
<calcChain xmlns="http://schemas.openxmlformats.org/spreadsheetml/2006/main">
  <c r="I28" i="11" l="1"/>
  <c r="I27" i="11"/>
  <c r="I29" i="11" s="1"/>
  <c r="H27" i="11"/>
  <c r="H28" i="11" l="1"/>
  <c r="H29" i="11" l="1"/>
  <c r="C27" i="11"/>
  <c r="C29" i="11" s="1"/>
  <c r="D27" i="11"/>
  <c r="E27" i="11"/>
  <c r="F27" i="11"/>
  <c r="G27" i="11"/>
  <c r="G29" i="11" s="1"/>
  <c r="C28" i="11"/>
  <c r="D28" i="11"/>
  <c r="D29" i="11" s="1"/>
  <c r="E28" i="11"/>
  <c r="F28" i="11"/>
  <c r="G28" i="11"/>
  <c r="E29" i="11" l="1"/>
  <c r="F29" i="11"/>
  <c r="G44" i="13"/>
  <c r="G46" i="13" s="1"/>
  <c r="C37" i="13"/>
  <c r="C20" i="13"/>
  <c r="C7" i="13"/>
  <c r="C10" i="13"/>
  <c r="O53" i="12"/>
  <c r="O44" i="12"/>
  <c r="O24" i="12"/>
  <c r="O17" i="12"/>
  <c r="O11" i="12"/>
  <c r="O3" i="12"/>
  <c r="K22" i="4"/>
  <c r="K21" i="4"/>
  <c r="K23" i="4" s="1"/>
  <c r="J21" i="4"/>
  <c r="J23" i="4" s="1"/>
  <c r="I22" i="4"/>
  <c r="J22" i="4"/>
  <c r="H22" i="4"/>
  <c r="I21" i="4"/>
  <c r="I23" i="4" s="1"/>
  <c r="H21" i="4"/>
  <c r="H23" i="4" s="1"/>
  <c r="O84" i="12"/>
  <c r="O67" i="12"/>
  <c r="O59" i="12"/>
  <c r="G39" i="12"/>
  <c r="H39" i="12"/>
  <c r="I39" i="12"/>
  <c r="J39" i="12"/>
  <c r="K39" i="12"/>
  <c r="L39" i="12"/>
  <c r="M39" i="12"/>
  <c r="O39" i="12" s="1"/>
  <c r="N39" i="12"/>
  <c r="F39" i="12"/>
  <c r="D39" i="12"/>
  <c r="E39" i="12"/>
  <c r="C39" i="12"/>
  <c r="C29" i="13"/>
  <c r="G16" i="13"/>
  <c r="G9" i="13"/>
  <c r="G22" i="13" s="1"/>
  <c r="G14" i="8"/>
  <c r="G16" i="8" s="1"/>
  <c r="G9" i="8"/>
  <c r="D92" i="12"/>
  <c r="E92" i="12"/>
  <c r="F92" i="12"/>
  <c r="G92" i="12"/>
  <c r="H92" i="12"/>
  <c r="I92" i="12"/>
  <c r="J92" i="12"/>
  <c r="K92" i="12"/>
  <c r="L92" i="12"/>
  <c r="M92" i="12"/>
  <c r="N92" i="12"/>
  <c r="C92" i="12"/>
  <c r="E15" i="12"/>
  <c r="F15" i="12"/>
  <c r="G15" i="12"/>
  <c r="H15" i="12"/>
  <c r="I15" i="12"/>
  <c r="J15" i="12"/>
  <c r="K15" i="12"/>
  <c r="L15" i="12"/>
  <c r="M15" i="12"/>
  <c r="N15" i="12"/>
  <c r="D15" i="12"/>
  <c r="B15" i="12"/>
  <c r="C15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C93" i="12" s="1"/>
  <c r="D93" i="12" s="1"/>
  <c r="E93" i="12" s="1"/>
  <c r="F93" i="12" s="1"/>
  <c r="G93" i="12" s="1"/>
  <c r="H93" i="12" s="1"/>
  <c r="B57" i="12"/>
  <c r="O57" i="12" s="1"/>
  <c r="C11" i="10"/>
  <c r="D11" i="10"/>
  <c r="E11" i="10"/>
  <c r="F11" i="10"/>
  <c r="G11" i="10"/>
  <c r="H11" i="10"/>
  <c r="I11" i="10"/>
  <c r="J11" i="10"/>
  <c r="K11" i="10"/>
  <c r="L11" i="10"/>
  <c r="M11" i="10"/>
  <c r="B1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B31" i="10" s="1"/>
  <c r="C50" i="13"/>
  <c r="I93" i="12" l="1"/>
  <c r="J93" i="12" s="1"/>
  <c r="K93" i="12" s="1"/>
  <c r="L93" i="12" s="1"/>
  <c r="M93" i="12" s="1"/>
  <c r="N93" i="12" s="1"/>
  <c r="C31" i="10"/>
  <c r="O14" i="12"/>
  <c r="O92" i="12"/>
  <c r="O15" i="12"/>
  <c r="C40" i="12"/>
  <c r="D40" i="12" s="1"/>
  <c r="E40" i="12" s="1"/>
  <c r="F40" i="12" s="1"/>
  <c r="G40" i="12" s="1"/>
  <c r="H40" i="12" s="1"/>
  <c r="I40" i="12" s="1"/>
  <c r="J40" i="12" s="1"/>
  <c r="K40" i="12" s="1"/>
  <c r="L40" i="12" s="1"/>
  <c r="M40" i="12" s="1"/>
  <c r="N40" i="12" s="1"/>
  <c r="D31" i="10"/>
  <c r="E31" i="10" s="1"/>
  <c r="F31" i="10" s="1"/>
  <c r="G31" i="10" s="1"/>
  <c r="H31" i="10" s="1"/>
  <c r="I31" i="10" s="1"/>
  <c r="J31" i="10" s="1"/>
  <c r="K31" i="10" s="1"/>
  <c r="L31" i="10" s="1"/>
  <c r="M3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&amp; Colleen</author>
  </authors>
  <commentList>
    <comment ref="D3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<sst xmlns="http://schemas.openxmlformats.org/spreadsheetml/2006/main" count="678" uniqueCount="323">
  <si>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</si>
  <si>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</si>
  <si>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</si>
  <si>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</si>
  <si>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</si>
  <si>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</si>
  <si>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</si>
  <si>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</si>
  <si>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</si>
  <si>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</si>
  <si>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</si>
  <si>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</si>
  <si>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</si>
  <si>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</si>
  <si>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</si>
  <si>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</si>
  <si>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</si>
  <si>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</si>
  <si>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</si>
  <si>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</si>
  <si>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</si>
  <si>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</si>
  <si>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</si>
  <si>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</si>
  <si>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</si>
  <si>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</si>
  <si>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</si>
  <si>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</si>
  <si>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</si>
  <si>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</si>
  <si>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</si>
  <si>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</si>
  <si>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</si>
  <si>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</si>
  <si>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</si>
  <si>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</si>
  <si>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</si>
  <si>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</si>
  <si>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</si>
  <si>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</si>
  <si>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</si>
  <si>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</si>
  <si>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</si>
  <si>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</si>
  <si>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</si>
  <si>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</si>
  <si>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</si>
  <si>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</si>
  <si>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</si>
  <si>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</si>
  <si>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</si>
  <si>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</si>
  <si>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</si>
  <si>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</si>
  <si>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</si>
  <si>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</si>
  <si>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</si>
  <si>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</si>
  <si>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</si>
  <si>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</si>
  <si>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</si>
  <si>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</si>
  <si>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</si>
  <si>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</si>
  <si>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</si>
  <si>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</si>
  <si>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</si>
  <si>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</si>
  <si>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</si>
  <si>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</si>
  <si>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</si>
  <si>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</si>
  <si>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</si>
  <si>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</si>
  <si>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</si>
  <si>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</si>
  <si>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</si>
  <si>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</si>
  <si>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</si>
  <si>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</si>
  <si>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</si>
  <si>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</si>
  <si>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</si>
  <si>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</si>
  <si>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</si>
  <si>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</si>
  <si>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</si>
  <si>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</si>
  <si>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</si>
  <si>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</si>
  <si>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</si>
  <si>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</si>
  <si>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</si>
  <si>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</si>
  <si>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</si>
  <si>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</si>
  <si>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</si>
  <si>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</si>
  <si>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</si>
  <si>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</si>
  <si>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</si>
  <si>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</si>
  <si>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</si>
  <si>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</si>
  <si>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</si>
  <si>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</si>
  <si>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</si>
  <si>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</si>
  <si>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</si>
  <si>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</si>
  <si>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</si>
  <si>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</si>
  <si>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</si>
  <si>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</si>
  <si>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</si>
  <si>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</si>
  <si>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</si>
  <si>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</si>
  <si>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</si>
  <si>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</si>
  <si>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</si>
  <si>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</si>
  <si>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</si>
  <si>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</si>
  <si>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</si>
  <si>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</si>
  <si>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</si>
  <si>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</si>
  <si>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</si>
  <si>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</si>
  <si>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</si>
  <si>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</si>
  <si>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</si>
  <si>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</si>
  <si>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</si>
  <si>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</si>
  <si>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</si>
  <si>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</si>
  <si>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</si>
  <si>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</si>
  <si>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</si>
  <si>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</si>
  <si>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</si>
  <si>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</si>
  <si>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</si>
  <si>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</si>
  <si>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</si>
  <si>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</si>
  <si>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</si>
  <si>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</si>
  <si>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</si>
  <si>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</si>
  <si>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</si>
  <si>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</si>
  <si>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</si>
  <si>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</si>
  <si>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</si>
  <si>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</si>
  <si>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</si>
  <si>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</si>
  <si>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</si>
  <si>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</si>
  <si>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</si>
  <si>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</si>
  <si>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</si>
  <si>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</si>
  <si>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</si>
  <si>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</si>
  <si>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</si>
  <si>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</si>
  <si>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</si>
  <si>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</si>
  <si>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</si>
  <si>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</si>
  <si>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</si>
  <si>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</si>
  <si>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</si>
  <si>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</si>
  <si>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</si>
  <si>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</si>
  <si>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</si>
  <si>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</si>
  <si>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</si>
  <si>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</si>
  <si>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</si>
  <si>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</si>
  <si>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</si>
  <si>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</si>
  <si>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</si>
  <si>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</si>
  <si>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</si>
  <si>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</si>
  <si>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</si>
  <si>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</si>
  <si>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</si>
  <si>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</si>
  <si>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</si>
  <si>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</si>
  <si>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</si>
  <si>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</si>
  <si>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</si>
  <si>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</si>
  <si>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</si>
  <si>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</si>
  <si>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</si>
  <si>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</si>
  <si>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</si>
  <si>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</si>
  <si>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</si>
  <si>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</si>
  <si>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</si>
  <si>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</si>
  <si>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</si>
  <si>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</si>
  <si>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</si>
  <si>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</si>
  <si>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</si>
  <si>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</si>
  <si>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</si>
  <si>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</si>
  <si>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</si>
  <si>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</si>
  <si>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</si>
  <si>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</si>
  <si>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</si>
  <si>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</si>
  <si>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</si>
  <si>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</si>
  <si>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</si>
  <si>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</si>
  <si>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</si>
  <si>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</si>
  <si>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</si>
  <si>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</si>
  <si>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</si>
  <si>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</si>
  <si>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</si>
  <si>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</si>
  <si>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</si>
  <si>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</si>
  <si>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</si>
  <si>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</si>
  <si>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</si>
  <si>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</si>
  <si>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</si>
  <si>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</si>
  <si>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</si>
  <si>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</si>
  <si>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</si>
  <si>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</si>
  <si>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</si>
  <si>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</si>
  <si>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</si>
  <si>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</si>
  <si>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</si>
  <si>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</si>
  <si>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</si>
  <si>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</si>
  <si>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</si>
  <si>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</si>
  <si>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</si>
  <si>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</si>
  <si>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</si>
  <si>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</si>
  <si>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</si>
  <si>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</si>
  <si>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</si>
  <si>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</si>
  <si>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</si>
  <si>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</si>
  <si>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</si>
  <si>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</si>
  <si>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</si>
  <si>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</si>
  <si>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</si>
  <si>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Monthly</t>
  </si>
  <si>
    <t>Background checks for Board members</t>
  </si>
  <si>
    <t>2012-2013</t>
  </si>
  <si>
    <t>Eveland Family Farm</t>
  </si>
  <si>
    <t>2013-2014</t>
  </si>
  <si>
    <t>2014-2015</t>
  </si>
  <si>
    <t>Insurance</t>
  </si>
  <si>
    <t>Costco PTO account</t>
  </si>
  <si>
    <t>For use for PTO events</t>
  </si>
  <si>
    <t>PTO Office Supplies</t>
  </si>
  <si>
    <t>PTO Meeting Supplies</t>
  </si>
  <si>
    <t>Safety Patrol Shirts &amp; field trip</t>
  </si>
  <si>
    <t>PE Fun Day</t>
  </si>
  <si>
    <t>Fun Run startup costs</t>
  </si>
  <si>
    <t>2015-2016</t>
  </si>
  <si>
    <t>2016-2017</t>
  </si>
  <si>
    <t>Fundraiser/Readathon</t>
  </si>
  <si>
    <t>Sept.</t>
  </si>
  <si>
    <t>Oct.</t>
  </si>
  <si>
    <t>Dec.</t>
  </si>
  <si>
    <t>Oct/Feb.</t>
  </si>
  <si>
    <t>Mar.</t>
  </si>
  <si>
    <t>Feb.</t>
  </si>
  <si>
    <t>Apr.</t>
  </si>
  <si>
    <t>Donations to teachers for classroom supplies. $50 FTE's &amp; $25 PTE's</t>
  </si>
  <si>
    <t>Checks, Stamps, Envelopes, Stamp ink</t>
  </si>
  <si>
    <t>Cookies &amp; water for Citizenship Ceremonies</t>
  </si>
  <si>
    <t>Education programs Alcohol, Tobacco</t>
  </si>
  <si>
    <t>Tax preparation</t>
  </si>
  <si>
    <t>$500 per grade level</t>
  </si>
  <si>
    <t>Safety patrol tshirts &amp; MOA field trip</t>
  </si>
  <si>
    <t>Popsicles</t>
  </si>
  <si>
    <t>Food, decorations</t>
  </si>
  <si>
    <t>Start up costs</t>
  </si>
  <si>
    <t>Spirit wear sales</t>
  </si>
  <si>
    <t>Prizes, games, food</t>
  </si>
  <si>
    <t>Dunk tank fundraiser</t>
  </si>
  <si>
    <t>Background for 5 board members</t>
  </si>
  <si>
    <t>PTO sponsored events</t>
  </si>
  <si>
    <t>Liability, crime, D&amp;O</t>
  </si>
  <si>
    <t>$100 Fall &amp; $400 Spring decorations, food</t>
  </si>
  <si>
    <t>Field trips</t>
  </si>
  <si>
    <t>PTO Angel Fund</t>
  </si>
  <si>
    <t>As needed for students</t>
  </si>
  <si>
    <t>Food, beverages, games</t>
  </si>
  <si>
    <t>2017-2018</t>
  </si>
  <si>
    <t>2018-2019</t>
  </si>
  <si>
    <t>Crooked Lake PTO Budget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</si>
</sst>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9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5" xfId="0" applyNumberFormat="1" applyFont="1" applyBorder="1"/>
    <xf numFmtId="0" fontId="2" fillId="0" borderId="5" xfId="0" applyFont="1" applyBorder="1"/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44" fontId="0" fillId="4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44" fontId="0" fillId="3" borderId="0" xfId="1" applyFont="1" applyFill="1" applyAlignment="1">
      <alignment horizontal="left" vertical="top" wrapText="1"/>
    </xf>
    <xf numFmtId="44" fontId="0" fillId="0" borderId="0" xfId="1" applyFont="1" applyFill="1"/>
    <xf numFmtId="44" fontId="0" fillId="0" borderId="0" xfId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44" fontId="0" fillId="3" borderId="0" xfId="1" applyFont="1" applyFill="1" applyAlignment="1">
      <alignment horizontal="left" vertical="top"/>
    </xf>
    <xf numFmtId="44" fontId="1" fillId="0" borderId="1" xfId="1" applyFont="1" applyFill="1" applyBorder="1" applyAlignment="1">
      <alignment horizontal="center" wrapText="1"/>
    </xf>
    <xf numFmtId="44" fontId="0" fillId="4" borderId="0" xfId="1" applyFont="1" applyFill="1" applyAlignment="1">
      <alignment vertical="top"/>
    </xf>
    <xf numFmtId="44" fontId="0" fillId="0" borderId="0" xfId="1" applyFont="1" applyFill="1" applyAlignment="1">
      <alignment vertical="top"/>
    </xf>
    <xf numFmtId="44" fontId="0" fillId="0" borderId="0" xfId="1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5" xfId="0" applyFont="1" applyBorder="1" applyAlignment="1">
      <alignment horizontal="left"/>
    </xf>
    <xf numFmtId="4" fontId="2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H78" totalsRowShown="0" headerRowDxfId="9" dataDxfId="7" headerRowBorderDxfId="8">
  <tableColumns count="8">
    <tableColumn id="1" xr3:uid="{00000000-0010-0000-0000-000001000000}" name="Category Description" dataDxfId="6"/>
    <tableColumn id="2" xr3:uid="{00000000-0010-0000-0000-000002000000}" name="2003-2004" dataDxfId="5"/>
    <tableColumn id="3" xr3:uid="{00000000-0010-0000-0000-000003000000}" name="2004-2005" dataDxfId="4"/>
    <tableColumn id="4" xr3:uid="{00000000-0010-0000-0000-000004000000}" name="2005-2006" dataDxfId="3"/>
    <tableColumn id="5" xr3:uid="{00000000-0010-0000-0000-000005000000}" name="2006-2007" dataDxfId="2"/>
    <tableColumn id="6" xr3:uid="{00000000-0010-0000-0000-000006000000}" name="2007-2008" dataDxfId="1"/>
    <tableColumn id="8" xr3:uid="{00000000-0010-0000-0000-000008000000}" name="2008-2009" dataDxfId="0"/>
    <tableColumn id="7" xr3:uid="{00000000-0010-0000-0000-000007000000}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O20" sqref="O20"/>
    </sheetView>
  </sheetViews>
  <sheetFormatPr defaultRowHeight="12.75" x14ac:dyDescent="0.2"/>
  <cols>
    <col min="1" max="1" width="19.7109375" customWidth="1"/>
    <col min="2" max="2" width="7.140625" style="58" customWidth="1"/>
    <col min="3" max="4" width="11.28515625" style="6" customWidth="1"/>
    <col min="5" max="9" width="11.28515625" style="127" customWidth="1"/>
    <col min="10" max="10" width="8.28515625" bestFit="1" customWidth="1"/>
    <col min="11" max="11" width="21.7109375" style="132" customWidth="1"/>
  </cols>
  <sheetData>
    <row r="1" spans="1:11" ht="20.25" x14ac:dyDescent="0.3">
      <c r="A1" s="146" t="s">
        <v>322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3.5" thickBot="1" x14ac:dyDescent="0.25">
      <c r="A2" s="13" t="s">
        <v>17</v>
      </c>
      <c r="B2" s="12" t="s">
        <v>38</v>
      </c>
      <c r="C2" s="118" t="s">
        <v>277</v>
      </c>
      <c r="D2" s="118" t="s">
        <v>279</v>
      </c>
      <c r="E2" s="135" t="s">
        <v>280</v>
      </c>
      <c r="F2" s="135" t="s">
        <v>289</v>
      </c>
      <c r="G2" s="135" t="s">
        <v>290</v>
      </c>
      <c r="H2" s="135" t="s">
        <v>320</v>
      </c>
      <c r="I2" s="135" t="s">
        <v>321</v>
      </c>
      <c r="J2" s="16" t="s">
        <v>26</v>
      </c>
      <c r="K2" s="129" t="s">
        <v>23</v>
      </c>
    </row>
    <row r="3" spans="1:11" ht="13.5" thickTop="1" x14ac:dyDescent="0.2">
      <c r="A3" s="123" t="s">
        <v>0</v>
      </c>
      <c r="B3" s="141" t="s">
        <v>102</v>
      </c>
      <c r="C3" s="124">
        <v>1200</v>
      </c>
      <c r="D3" s="124">
        <v>1200</v>
      </c>
      <c r="E3" s="136">
        <v>1400</v>
      </c>
      <c r="F3" s="136">
        <v>1400</v>
      </c>
      <c r="G3" s="136">
        <v>1400</v>
      </c>
      <c r="H3" s="136">
        <v>1400</v>
      </c>
      <c r="I3" s="136">
        <v>1500</v>
      </c>
      <c r="J3" s="125" t="s">
        <v>292</v>
      </c>
      <c r="K3" s="130" t="s">
        <v>319</v>
      </c>
    </row>
    <row r="4" spans="1:11" ht="25.5" x14ac:dyDescent="0.2">
      <c r="A4" s="103" t="s">
        <v>42</v>
      </c>
      <c r="B4" s="142" t="s">
        <v>102</v>
      </c>
      <c r="C4" s="29">
        <v>270</v>
      </c>
      <c r="D4" s="29">
        <v>270</v>
      </c>
      <c r="E4" s="137">
        <v>270</v>
      </c>
      <c r="F4" s="137">
        <v>270</v>
      </c>
      <c r="G4" s="137">
        <v>270</v>
      </c>
      <c r="H4" s="137">
        <v>270</v>
      </c>
      <c r="I4" s="137">
        <v>270</v>
      </c>
      <c r="J4" s="105" t="s">
        <v>275</v>
      </c>
      <c r="K4" s="106" t="s">
        <v>255</v>
      </c>
    </row>
    <row r="5" spans="1:11" ht="38.25" x14ac:dyDescent="0.2">
      <c r="A5" s="130" t="s">
        <v>12</v>
      </c>
      <c r="B5" s="141" t="s">
        <v>102</v>
      </c>
      <c r="C5" s="124">
        <v>2000</v>
      </c>
      <c r="D5" s="124">
        <v>2000</v>
      </c>
      <c r="E5" s="136">
        <v>2000</v>
      </c>
      <c r="F5" s="136">
        <v>2000</v>
      </c>
      <c r="G5" s="136">
        <v>2000</v>
      </c>
      <c r="H5" s="136">
        <v>2000</v>
      </c>
      <c r="I5" s="136">
        <v>2000</v>
      </c>
      <c r="J5" s="125" t="s">
        <v>292</v>
      </c>
      <c r="K5" s="130" t="s">
        <v>299</v>
      </c>
    </row>
    <row r="6" spans="1:11" s="6" customFormat="1" ht="25.5" x14ac:dyDescent="0.2">
      <c r="A6" s="103" t="s">
        <v>284</v>
      </c>
      <c r="B6" s="142" t="s">
        <v>102</v>
      </c>
      <c r="C6" s="29">
        <v>150</v>
      </c>
      <c r="D6" s="29">
        <v>150</v>
      </c>
      <c r="E6" s="137">
        <v>150</v>
      </c>
      <c r="F6" s="137">
        <v>100</v>
      </c>
      <c r="G6" s="137">
        <v>100</v>
      </c>
      <c r="H6" s="137">
        <v>100</v>
      </c>
      <c r="I6" s="137">
        <v>100</v>
      </c>
      <c r="J6" s="105" t="s">
        <v>275</v>
      </c>
      <c r="K6" s="106" t="s">
        <v>300</v>
      </c>
    </row>
    <row r="7" spans="1:11" s="6" customFormat="1" ht="25.5" x14ac:dyDescent="0.2">
      <c r="A7" s="123" t="s">
        <v>285</v>
      </c>
      <c r="B7" s="141" t="s">
        <v>102</v>
      </c>
      <c r="C7" s="124">
        <v>0</v>
      </c>
      <c r="D7" s="124">
        <v>0</v>
      </c>
      <c r="E7" s="136">
        <v>0</v>
      </c>
      <c r="F7" s="136">
        <v>270</v>
      </c>
      <c r="G7" s="136">
        <v>270</v>
      </c>
      <c r="H7" s="136">
        <v>270</v>
      </c>
      <c r="I7" s="136">
        <v>270</v>
      </c>
      <c r="J7" s="125" t="s">
        <v>275</v>
      </c>
      <c r="K7" s="130" t="s">
        <v>301</v>
      </c>
    </row>
    <row r="8" spans="1:11" s="6" customFormat="1" ht="25.5" x14ac:dyDescent="0.2">
      <c r="A8" s="103" t="s">
        <v>2</v>
      </c>
      <c r="B8" s="142" t="s">
        <v>102</v>
      </c>
      <c r="C8" s="29">
        <v>500</v>
      </c>
      <c r="D8" s="29">
        <v>500</v>
      </c>
      <c r="E8" s="137">
        <v>500</v>
      </c>
      <c r="F8" s="137">
        <v>500</v>
      </c>
      <c r="G8" s="137">
        <v>400</v>
      </c>
      <c r="H8" s="137">
        <v>400</v>
      </c>
      <c r="I8" s="137">
        <v>400</v>
      </c>
      <c r="J8" s="63" t="s">
        <v>162</v>
      </c>
      <c r="K8" s="106" t="s">
        <v>302</v>
      </c>
    </row>
    <row r="9" spans="1:11" s="6" customFormat="1" x14ac:dyDescent="0.2">
      <c r="A9" s="130" t="s">
        <v>303</v>
      </c>
      <c r="B9" s="141" t="s">
        <v>102</v>
      </c>
      <c r="C9" s="124">
        <v>250</v>
      </c>
      <c r="D9" s="124">
        <v>250</v>
      </c>
      <c r="E9" s="136">
        <v>250</v>
      </c>
      <c r="F9" s="136">
        <v>200</v>
      </c>
      <c r="G9" s="136">
        <v>200</v>
      </c>
      <c r="H9" s="136">
        <v>200</v>
      </c>
      <c r="I9" s="136">
        <v>200</v>
      </c>
      <c r="J9" s="125" t="s">
        <v>292</v>
      </c>
      <c r="K9" s="130" t="s">
        <v>303</v>
      </c>
    </row>
    <row r="10" spans="1:11" s="6" customFormat="1" ht="25.5" x14ac:dyDescent="0.2">
      <c r="A10" s="106" t="s">
        <v>13</v>
      </c>
      <c r="B10" s="142" t="s">
        <v>102</v>
      </c>
      <c r="C10" s="29">
        <v>100</v>
      </c>
      <c r="D10" s="29">
        <v>200</v>
      </c>
      <c r="E10" s="137">
        <v>200</v>
      </c>
      <c r="F10" s="137">
        <v>200</v>
      </c>
      <c r="G10" s="137">
        <v>500</v>
      </c>
      <c r="H10" s="137">
        <v>500</v>
      </c>
      <c r="I10" s="137">
        <v>500</v>
      </c>
      <c r="J10" s="140" t="s">
        <v>295</v>
      </c>
      <c r="K10" s="106" t="s">
        <v>315</v>
      </c>
    </row>
    <row r="11" spans="1:11" s="6" customFormat="1" x14ac:dyDescent="0.2">
      <c r="A11" s="130" t="s">
        <v>316</v>
      </c>
      <c r="B11" s="141" t="s">
        <v>102</v>
      </c>
      <c r="C11" s="124">
        <v>3000</v>
      </c>
      <c r="D11" s="124">
        <v>3000</v>
      </c>
      <c r="E11" s="136">
        <v>3000</v>
      </c>
      <c r="F11" s="136">
        <v>3000</v>
      </c>
      <c r="G11" s="136">
        <v>3000</v>
      </c>
      <c r="H11" s="136">
        <v>3000</v>
      </c>
      <c r="I11" s="136">
        <v>3000</v>
      </c>
      <c r="J11" s="125" t="s">
        <v>294</v>
      </c>
      <c r="K11" s="130" t="s">
        <v>304</v>
      </c>
    </row>
    <row r="12" spans="1:11" s="6" customFormat="1" ht="25.5" x14ac:dyDescent="0.2">
      <c r="A12" s="103" t="s">
        <v>15</v>
      </c>
      <c r="B12" s="142" t="s">
        <v>102</v>
      </c>
      <c r="C12" s="29">
        <v>4000</v>
      </c>
      <c r="D12" s="29">
        <v>4000</v>
      </c>
      <c r="E12" s="137">
        <v>4000</v>
      </c>
      <c r="F12" s="137">
        <v>4200</v>
      </c>
      <c r="G12" s="137">
        <v>4330</v>
      </c>
      <c r="H12" s="137">
        <v>4330</v>
      </c>
      <c r="I12" s="137">
        <v>4430</v>
      </c>
      <c r="J12" s="63" t="s">
        <v>294</v>
      </c>
      <c r="K12" s="103" t="s">
        <v>114</v>
      </c>
    </row>
    <row r="13" spans="1:11" s="6" customFormat="1" ht="25.5" x14ac:dyDescent="0.2">
      <c r="A13" s="122" t="s">
        <v>286</v>
      </c>
      <c r="B13" s="141" t="s">
        <v>102</v>
      </c>
      <c r="C13" s="124">
        <v>350</v>
      </c>
      <c r="D13" s="124">
        <v>300</v>
      </c>
      <c r="E13" s="136">
        <v>150</v>
      </c>
      <c r="F13" s="136">
        <v>350</v>
      </c>
      <c r="G13" s="136">
        <v>550</v>
      </c>
      <c r="H13" s="136">
        <v>550</v>
      </c>
      <c r="I13" s="136">
        <v>550</v>
      </c>
      <c r="J13" s="125" t="s">
        <v>296</v>
      </c>
      <c r="K13" s="130" t="s">
        <v>305</v>
      </c>
    </row>
    <row r="14" spans="1:11" s="6" customFormat="1" x14ac:dyDescent="0.2">
      <c r="A14" s="106" t="s">
        <v>287</v>
      </c>
      <c r="B14" s="142" t="s">
        <v>102</v>
      </c>
      <c r="C14" s="29">
        <v>100</v>
      </c>
      <c r="D14" s="29">
        <v>175</v>
      </c>
      <c r="E14" s="137">
        <v>175</v>
      </c>
      <c r="F14" s="137">
        <v>175</v>
      </c>
      <c r="G14" s="137">
        <v>175</v>
      </c>
      <c r="H14" s="137">
        <v>175</v>
      </c>
      <c r="I14" s="137">
        <v>0</v>
      </c>
      <c r="J14" s="63" t="s">
        <v>31</v>
      </c>
      <c r="K14" s="106" t="s">
        <v>306</v>
      </c>
    </row>
    <row r="15" spans="1:11" s="6" customFormat="1" x14ac:dyDescent="0.2">
      <c r="A15" s="122" t="s">
        <v>121</v>
      </c>
      <c r="B15" s="122" t="s">
        <v>102</v>
      </c>
      <c r="C15" s="126">
        <v>500</v>
      </c>
      <c r="D15" s="126">
        <v>600</v>
      </c>
      <c r="E15" s="126">
        <v>600</v>
      </c>
      <c r="F15" s="126">
        <v>600</v>
      </c>
      <c r="G15" s="126">
        <v>600</v>
      </c>
      <c r="H15" s="126">
        <v>600</v>
      </c>
      <c r="I15" s="126">
        <v>600</v>
      </c>
      <c r="J15" s="122" t="s">
        <v>29</v>
      </c>
      <c r="K15" s="139" t="s">
        <v>307</v>
      </c>
    </row>
    <row r="16" spans="1:11" s="6" customFormat="1" ht="25.5" x14ac:dyDescent="0.2">
      <c r="A16" s="103" t="s">
        <v>276</v>
      </c>
      <c r="B16" s="142" t="s">
        <v>102</v>
      </c>
      <c r="C16" s="138">
        <v>0</v>
      </c>
      <c r="D16" s="138">
        <v>0</v>
      </c>
      <c r="E16" s="138">
        <v>0</v>
      </c>
      <c r="F16" s="138">
        <v>60</v>
      </c>
      <c r="G16" s="138">
        <v>60</v>
      </c>
      <c r="H16" s="138">
        <v>60</v>
      </c>
      <c r="I16" s="138">
        <v>60</v>
      </c>
      <c r="J16" s="103" t="s">
        <v>31</v>
      </c>
      <c r="K16" s="106" t="s">
        <v>312</v>
      </c>
    </row>
    <row r="17" spans="1:11" s="6" customFormat="1" x14ac:dyDescent="0.2">
      <c r="A17" s="139" t="s">
        <v>183</v>
      </c>
      <c r="B17" s="122" t="s">
        <v>102</v>
      </c>
      <c r="C17" s="134">
        <v>500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/>
      <c r="J17" s="139" t="s">
        <v>275</v>
      </c>
      <c r="K17" s="139" t="s">
        <v>313</v>
      </c>
    </row>
    <row r="18" spans="1:11" s="6" customFormat="1" x14ac:dyDescent="0.2">
      <c r="A18" s="106" t="s">
        <v>281</v>
      </c>
      <c r="B18" s="142" t="s">
        <v>102</v>
      </c>
      <c r="C18" s="138">
        <v>0</v>
      </c>
      <c r="D18" s="138"/>
      <c r="E18" s="138">
        <v>679</v>
      </c>
      <c r="F18" s="138">
        <v>700</v>
      </c>
      <c r="G18" s="138">
        <v>700</v>
      </c>
      <c r="H18" s="138">
        <v>700</v>
      </c>
      <c r="I18" s="138">
        <v>700</v>
      </c>
      <c r="J18" s="106" t="s">
        <v>163</v>
      </c>
      <c r="K18" s="106" t="s">
        <v>314</v>
      </c>
    </row>
    <row r="19" spans="1:11" s="6" customFormat="1" x14ac:dyDescent="0.2">
      <c r="A19" s="139" t="s">
        <v>282</v>
      </c>
      <c r="B19" s="122" t="s">
        <v>102</v>
      </c>
      <c r="C19" s="126">
        <v>0</v>
      </c>
      <c r="D19" s="126">
        <v>0</v>
      </c>
      <c r="E19" s="126">
        <v>50</v>
      </c>
      <c r="F19" s="126">
        <v>55</v>
      </c>
      <c r="G19" s="126">
        <v>55</v>
      </c>
      <c r="H19" s="126">
        <v>0</v>
      </c>
      <c r="I19" s="126"/>
      <c r="J19" s="125" t="s">
        <v>292</v>
      </c>
      <c r="K19" s="139" t="s">
        <v>283</v>
      </c>
    </row>
    <row r="20" spans="1:11" s="6" customFormat="1" x14ac:dyDescent="0.2">
      <c r="A20" s="106" t="s">
        <v>317</v>
      </c>
      <c r="B20" s="106" t="s">
        <v>102</v>
      </c>
      <c r="C20" s="128">
        <v>0</v>
      </c>
      <c r="D20" s="128">
        <v>0</v>
      </c>
      <c r="E20" s="128">
        <v>0</v>
      </c>
      <c r="F20" s="128">
        <v>0</v>
      </c>
      <c r="G20" s="128">
        <v>400</v>
      </c>
      <c r="H20" s="128">
        <v>400</v>
      </c>
      <c r="I20" s="128">
        <v>400</v>
      </c>
      <c r="J20" s="105" t="s">
        <v>275</v>
      </c>
      <c r="K20" s="106" t="s">
        <v>318</v>
      </c>
    </row>
    <row r="21" spans="1:11" s="6" customFormat="1" x14ac:dyDescent="0.2">
      <c r="A21" s="122" t="s">
        <v>291</v>
      </c>
      <c r="B21" s="122" t="s">
        <v>41</v>
      </c>
      <c r="C21" s="124">
        <v>750</v>
      </c>
      <c r="D21" s="124">
        <v>750</v>
      </c>
      <c r="E21" s="136">
        <v>750</v>
      </c>
      <c r="F21" s="136">
        <v>1050</v>
      </c>
      <c r="G21" s="136">
        <v>0</v>
      </c>
      <c r="H21" s="136">
        <v>0</v>
      </c>
      <c r="I21" s="136"/>
      <c r="J21" s="122" t="s">
        <v>297</v>
      </c>
      <c r="K21" s="139" t="s">
        <v>308</v>
      </c>
    </row>
    <row r="22" spans="1:11" s="6" customFormat="1" x14ac:dyDescent="0.2">
      <c r="A22" s="106" t="s">
        <v>32</v>
      </c>
      <c r="B22" s="106" t="s">
        <v>41</v>
      </c>
      <c r="C22" s="128">
        <v>0</v>
      </c>
      <c r="D22" s="128">
        <v>0</v>
      </c>
      <c r="E22" s="128">
        <v>0</v>
      </c>
      <c r="F22" s="128">
        <v>1500</v>
      </c>
      <c r="G22" s="128">
        <v>0</v>
      </c>
      <c r="H22" s="128">
        <v>0</v>
      </c>
      <c r="I22" s="128">
        <v>2000</v>
      </c>
      <c r="J22" s="105" t="s">
        <v>293</v>
      </c>
      <c r="K22" s="106" t="s">
        <v>288</v>
      </c>
    </row>
    <row r="23" spans="1:11" s="6" customFormat="1" x14ac:dyDescent="0.2">
      <c r="A23" s="122" t="s">
        <v>183</v>
      </c>
      <c r="B23" s="122" t="s">
        <v>41</v>
      </c>
      <c r="C23" s="124">
        <v>600</v>
      </c>
      <c r="D23" s="124">
        <v>600</v>
      </c>
      <c r="E23" s="136">
        <v>600</v>
      </c>
      <c r="F23" s="136">
        <v>600</v>
      </c>
      <c r="G23" s="136">
        <v>500</v>
      </c>
      <c r="H23" s="136">
        <v>500</v>
      </c>
      <c r="I23" s="136">
        <v>500</v>
      </c>
      <c r="J23" s="122" t="s">
        <v>293</v>
      </c>
      <c r="K23" s="139" t="s">
        <v>278</v>
      </c>
    </row>
    <row r="24" spans="1:11" s="6" customFormat="1" x14ac:dyDescent="0.2">
      <c r="A24" s="103" t="s">
        <v>37</v>
      </c>
      <c r="B24" s="143" t="s">
        <v>41</v>
      </c>
      <c r="C24" s="128">
        <v>2000</v>
      </c>
      <c r="D24" s="128">
        <v>1500</v>
      </c>
      <c r="E24" s="128">
        <v>1500</v>
      </c>
      <c r="F24" s="128">
        <v>1500</v>
      </c>
      <c r="G24" s="128">
        <v>1500</v>
      </c>
      <c r="H24" s="128">
        <v>1500</v>
      </c>
      <c r="I24" s="128">
        <v>1500</v>
      </c>
      <c r="J24" s="103" t="s">
        <v>294</v>
      </c>
      <c r="K24" s="106" t="s">
        <v>309</v>
      </c>
    </row>
    <row r="25" spans="1:11" s="6" customFormat="1" x14ac:dyDescent="0.2">
      <c r="A25" s="122" t="s">
        <v>33</v>
      </c>
      <c r="B25" s="122" t="s">
        <v>41</v>
      </c>
      <c r="C25" s="124">
        <v>3000</v>
      </c>
      <c r="D25" s="124">
        <v>3000</v>
      </c>
      <c r="E25" s="136">
        <v>3000</v>
      </c>
      <c r="F25" s="136">
        <v>4100</v>
      </c>
      <c r="G25" s="136">
        <v>4100</v>
      </c>
      <c r="H25" s="136">
        <v>4100</v>
      </c>
      <c r="I25" s="136">
        <v>4100</v>
      </c>
      <c r="J25" s="122" t="s">
        <v>298</v>
      </c>
      <c r="K25" s="139" t="s">
        <v>310</v>
      </c>
    </row>
    <row r="26" spans="1:11" s="6" customFormat="1" x14ac:dyDescent="0.2">
      <c r="A26" s="103" t="s">
        <v>287</v>
      </c>
      <c r="B26" s="103" t="s">
        <v>41</v>
      </c>
      <c r="C26" s="128">
        <v>150</v>
      </c>
      <c r="D26" s="128">
        <v>150</v>
      </c>
      <c r="E26" s="128">
        <v>150</v>
      </c>
      <c r="F26" s="128">
        <v>150</v>
      </c>
      <c r="G26" s="128">
        <v>150</v>
      </c>
      <c r="H26" s="128">
        <v>150</v>
      </c>
      <c r="I26" s="128">
        <v>150</v>
      </c>
      <c r="J26" s="103" t="s">
        <v>31</v>
      </c>
      <c r="K26" s="106" t="s">
        <v>311</v>
      </c>
    </row>
    <row r="27" spans="1:11" x14ac:dyDescent="0.2">
      <c r="A27" s="119" t="s">
        <v>167</v>
      </c>
      <c r="B27" s="144"/>
      <c r="C27" s="120">
        <f t="shared" ref="C27:I27" si="0">SUM(C3:C26)</f>
        <v>19420</v>
      </c>
      <c r="D27" s="120">
        <f t="shared" si="0"/>
        <v>18645</v>
      </c>
      <c r="E27" s="120">
        <f t="shared" si="0"/>
        <v>19424</v>
      </c>
      <c r="F27" s="120">
        <f t="shared" si="0"/>
        <v>22980</v>
      </c>
      <c r="G27" s="120">
        <f t="shared" si="0"/>
        <v>21260</v>
      </c>
      <c r="H27" s="120">
        <f t="shared" si="0"/>
        <v>21205</v>
      </c>
      <c r="I27" s="120">
        <f t="shared" si="0"/>
        <v>23230</v>
      </c>
      <c r="J27" s="121"/>
      <c r="K27" s="131"/>
    </row>
    <row r="28" spans="1:11" x14ac:dyDescent="0.2">
      <c r="A28" s="8" t="s">
        <v>103</v>
      </c>
      <c r="C28" s="120">
        <f t="shared" ref="C28:H28" si="1">SUM(C21:C26)</f>
        <v>6500</v>
      </c>
      <c r="D28" s="120">
        <f t="shared" si="1"/>
        <v>6000</v>
      </c>
      <c r="E28" s="120">
        <f t="shared" si="1"/>
        <v>6000</v>
      </c>
      <c r="F28" s="120">
        <f t="shared" si="1"/>
        <v>8900</v>
      </c>
      <c r="G28" s="120">
        <f t="shared" si="1"/>
        <v>6250</v>
      </c>
      <c r="H28" s="120">
        <f t="shared" si="1"/>
        <v>6250</v>
      </c>
      <c r="I28" s="145">
        <f>SUM(I22:I26)</f>
        <v>8250</v>
      </c>
      <c r="J28" s="1"/>
    </row>
    <row r="29" spans="1:11" ht="13.5" thickBot="1" x14ac:dyDescent="0.25">
      <c r="A29" s="13" t="s">
        <v>104</v>
      </c>
      <c r="B29" s="12"/>
      <c r="C29" s="11">
        <f t="shared" ref="C29:I29" si="2">SUM(C27-C28)</f>
        <v>12920</v>
      </c>
      <c r="D29" s="11">
        <f t="shared" si="2"/>
        <v>12645</v>
      </c>
      <c r="E29" s="11">
        <f t="shared" si="2"/>
        <v>13424</v>
      </c>
      <c r="F29" s="11">
        <f t="shared" si="2"/>
        <v>14080</v>
      </c>
      <c r="G29" s="11">
        <f t="shared" si="2"/>
        <v>15010</v>
      </c>
      <c r="H29" s="11">
        <f t="shared" si="2"/>
        <v>14955</v>
      </c>
      <c r="I29" s="11">
        <f t="shared" si="2"/>
        <v>14980</v>
      </c>
      <c r="J29" s="21"/>
      <c r="K29" s="133"/>
    </row>
    <row r="30" spans="1:11" ht="13.5" thickTop="1" x14ac:dyDescent="0.2">
      <c r="A30" s="3"/>
      <c r="C30" s="10"/>
      <c r="D30" s="10"/>
      <c r="J30" s="1"/>
    </row>
    <row r="31" spans="1:11" x14ac:dyDescent="0.2">
      <c r="J31" s="4"/>
    </row>
    <row r="37" spans="3:4" x14ac:dyDescent="0.2">
      <c r="C37" s="5"/>
      <c r="D37" s="5"/>
    </row>
  </sheetData>
  <mergeCells count="1">
    <mergeCell ref="A1:K1"/>
  </mergeCells>
  <phoneticPr fontId="0" type="noConversion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workbookViewId="0">
      <selection activeCell="J3" sqref="J3"/>
    </sheetView>
  </sheetViews>
  <sheetFormatPr defaultRowHeight="12.75" x14ac:dyDescent="0.2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 x14ac:dyDescent="0.3">
      <c r="A1" s="146" t="s">
        <v>248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3.5" thickBot="1" x14ac:dyDescent="0.25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235</v>
      </c>
      <c r="J2" s="17" t="s">
        <v>233</v>
      </c>
      <c r="K2" s="94" t="s">
        <v>234</v>
      </c>
      <c r="L2" s="16" t="s">
        <v>26</v>
      </c>
      <c r="M2" s="24" t="s">
        <v>23</v>
      </c>
    </row>
    <row r="3" spans="1:13" ht="26.25" thickTop="1" x14ac:dyDescent="0.2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250</v>
      </c>
    </row>
    <row r="4" spans="1:13" ht="25.5" x14ac:dyDescent="0.2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 x14ac:dyDescent="0.2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251</v>
      </c>
    </row>
    <row r="6" spans="1:13" x14ac:dyDescent="0.2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 x14ac:dyDescent="0.2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 x14ac:dyDescent="0.2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 x14ac:dyDescent="0.2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249</v>
      </c>
      <c r="L9" s="36" t="s">
        <v>30</v>
      </c>
      <c r="M9" s="37" t="s">
        <v>117</v>
      </c>
    </row>
    <row r="10" spans="1:13" ht="25.5" x14ac:dyDescent="0.2">
      <c r="A10" s="26" t="s">
        <v>252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175</v>
      </c>
      <c r="M10" s="31" t="s">
        <v>253</v>
      </c>
    </row>
    <row r="11" spans="1:13" ht="25.5" x14ac:dyDescent="0.2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 x14ac:dyDescent="0.2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254</v>
      </c>
    </row>
    <row r="13" spans="1:13" ht="25.5" x14ac:dyDescent="0.2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255</v>
      </c>
    </row>
    <row r="14" spans="1:13" x14ac:dyDescent="0.2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256</v>
      </c>
    </row>
    <row r="15" spans="1:13" ht="38.25" x14ac:dyDescent="0.2">
      <c r="A15" s="40" t="s">
        <v>124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257</v>
      </c>
    </row>
    <row r="16" spans="1:13" ht="25.5" x14ac:dyDescent="0.2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258</v>
      </c>
    </row>
    <row r="17" spans="1:13" ht="25.5" x14ac:dyDescent="0.2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 x14ac:dyDescent="0.2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 x14ac:dyDescent="0.2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 x14ac:dyDescent="0.2">
      <c r="A20" s="106" t="s">
        <v>124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 x14ac:dyDescent="0.25">
      <c r="A21" s="13" t="s">
        <v>167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 x14ac:dyDescent="0.2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 x14ac:dyDescent="0.25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 x14ac:dyDescent="0.2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 x14ac:dyDescent="0.2">
      <c r="L25" s="4"/>
    </row>
    <row r="31" spans="1:13" x14ac:dyDescent="0.2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workbookViewId="0">
      <selection activeCell="F22" sqref="F22"/>
    </sheetView>
  </sheetViews>
  <sheetFormatPr defaultRowHeight="12.75" x14ac:dyDescent="0.2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 x14ac:dyDescent="0.3">
      <c r="A1" s="147" t="s">
        <v>176</v>
      </c>
      <c r="B1" s="147"/>
      <c r="C1" s="147"/>
      <c r="D1" s="147"/>
      <c r="E1" s="147"/>
      <c r="F1" s="147"/>
    </row>
    <row r="2" spans="1:13" ht="13.5" thickBot="1" x14ac:dyDescent="0.25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229</v>
      </c>
      <c r="I2" t="s">
        <v>211</v>
      </c>
    </row>
    <row r="3" spans="1:13" ht="13.5" thickTop="1" x14ac:dyDescent="0.2">
      <c r="A3" s="42" t="s">
        <v>169</v>
      </c>
      <c r="B3" s="42"/>
      <c r="C3" s="42"/>
      <c r="D3" s="42"/>
      <c r="E3" s="42"/>
      <c r="F3" s="42"/>
      <c r="G3" s="42"/>
    </row>
    <row r="4" spans="1:13" x14ac:dyDescent="0.2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230</v>
      </c>
    </row>
    <row r="5" spans="1:13" x14ac:dyDescent="0.2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 x14ac:dyDescent="0.2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232</v>
      </c>
      <c r="J6" t="s">
        <v>44</v>
      </c>
      <c r="K6" t="s">
        <v>231</v>
      </c>
      <c r="L6" t="s">
        <v>229</v>
      </c>
      <c r="M6" t="s">
        <v>212</v>
      </c>
    </row>
    <row r="7" spans="1:13" x14ac:dyDescent="0.2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 x14ac:dyDescent="0.2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 x14ac:dyDescent="0.25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214</v>
      </c>
      <c r="K9" s="1"/>
      <c r="L9" s="1"/>
      <c r="M9" s="1"/>
    </row>
    <row r="10" spans="1:13" ht="13.5" thickTop="1" x14ac:dyDescent="0.2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 x14ac:dyDescent="0.2">
      <c r="A11" s="2" t="s">
        <v>177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 x14ac:dyDescent="0.2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 x14ac:dyDescent="0.2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 x14ac:dyDescent="0.25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 x14ac:dyDescent="0.2">
      <c r="B15" s="7"/>
      <c r="C15" s="7"/>
      <c r="D15" s="7"/>
      <c r="E15" s="7"/>
      <c r="F15" s="7"/>
      <c r="G15" s="7"/>
      <c r="J15" t="s">
        <v>215</v>
      </c>
      <c r="K15" s="1">
        <v>1300</v>
      </c>
      <c r="L15" s="1">
        <v>1300</v>
      </c>
      <c r="M15">
        <v>0</v>
      </c>
    </row>
    <row r="16" spans="1:13" ht="13.5" thickBot="1" x14ac:dyDescent="0.25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 x14ac:dyDescent="0.2">
      <c r="J17" t="s">
        <v>57</v>
      </c>
      <c r="K17" s="1">
        <v>90</v>
      </c>
      <c r="L17" s="1">
        <v>90</v>
      </c>
      <c r="M17">
        <v>0</v>
      </c>
    </row>
    <row r="18" spans="10:13" x14ac:dyDescent="0.2">
      <c r="J18" t="s">
        <v>58</v>
      </c>
      <c r="K18">
        <v>340.38</v>
      </c>
      <c r="L18" s="1">
        <v>340.38</v>
      </c>
      <c r="M18" s="1">
        <v>0</v>
      </c>
    </row>
    <row r="19" spans="10:13" x14ac:dyDescent="0.2">
      <c r="J19" t="s">
        <v>213</v>
      </c>
      <c r="K19" s="1">
        <v>2402.2600000000002</v>
      </c>
      <c r="L19" s="1">
        <v>2402.2600000000002</v>
      </c>
      <c r="M19">
        <v>0</v>
      </c>
    </row>
    <row r="20" spans="10:13" x14ac:dyDescent="0.2">
      <c r="J20" t="s">
        <v>36</v>
      </c>
      <c r="K20" s="1">
        <v>3118.97</v>
      </c>
      <c r="L20" s="1">
        <v>3118.97</v>
      </c>
      <c r="M20" s="1">
        <v>0</v>
      </c>
    </row>
    <row r="21" spans="10:13" x14ac:dyDescent="0.2">
      <c r="J21" t="s">
        <v>216</v>
      </c>
      <c r="L21" s="1">
        <v>5527.52</v>
      </c>
      <c r="M21" s="1">
        <v>0</v>
      </c>
    </row>
    <row r="22" spans="10:13" x14ac:dyDescent="0.2">
      <c r="J22" t="s">
        <v>70</v>
      </c>
    </row>
    <row r="23" spans="10:13" x14ac:dyDescent="0.2">
      <c r="J23" t="s">
        <v>217</v>
      </c>
      <c r="K23" s="1">
        <v>439.99</v>
      </c>
      <c r="L23" s="1">
        <v>439.99</v>
      </c>
      <c r="M23">
        <v>0</v>
      </c>
    </row>
    <row r="24" spans="10:13" x14ac:dyDescent="0.2">
      <c r="J24" t="s">
        <v>1</v>
      </c>
      <c r="K24" s="1">
        <v>1233</v>
      </c>
      <c r="L24" s="1">
        <v>1233</v>
      </c>
      <c r="M24" s="1">
        <v>0</v>
      </c>
    </row>
    <row r="25" spans="10:13" x14ac:dyDescent="0.2">
      <c r="J25" t="s">
        <v>75</v>
      </c>
      <c r="K25" s="1">
        <v>1396.99</v>
      </c>
      <c r="L25" s="1">
        <v>1396.99</v>
      </c>
      <c r="M25">
        <v>0</v>
      </c>
    </row>
    <row r="26" spans="10:13" x14ac:dyDescent="0.2">
      <c r="J26" t="s">
        <v>218</v>
      </c>
      <c r="K26" s="1">
        <v>3000</v>
      </c>
      <c r="L26" s="1">
        <v>3000</v>
      </c>
      <c r="M26">
        <v>0</v>
      </c>
    </row>
    <row r="27" spans="10:13" x14ac:dyDescent="0.2">
      <c r="J27" t="s">
        <v>220</v>
      </c>
      <c r="K27">
        <v>41.3</v>
      </c>
      <c r="L27">
        <v>41.3</v>
      </c>
      <c r="M27">
        <v>0</v>
      </c>
    </row>
    <row r="28" spans="10:13" x14ac:dyDescent="0.2">
      <c r="J28" t="s">
        <v>78</v>
      </c>
      <c r="K28">
        <v>189</v>
      </c>
      <c r="L28">
        <v>189</v>
      </c>
      <c r="M28">
        <v>0</v>
      </c>
    </row>
    <row r="29" spans="10:13" x14ac:dyDescent="0.2">
      <c r="J29" t="s">
        <v>221</v>
      </c>
      <c r="K29" s="1">
        <v>6300.28</v>
      </c>
      <c r="L29" s="1">
        <v>6300.28</v>
      </c>
      <c r="M29">
        <v>0</v>
      </c>
    </row>
    <row r="30" spans="10:13" x14ac:dyDescent="0.2">
      <c r="J30" t="s">
        <v>82</v>
      </c>
    </row>
    <row r="31" spans="10:13" x14ac:dyDescent="0.2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 x14ac:dyDescent="0.2">
      <c r="J32" t="s">
        <v>200</v>
      </c>
      <c r="K32">
        <v>998.12</v>
      </c>
      <c r="L32">
        <v>998.12</v>
      </c>
      <c r="M32">
        <v>0</v>
      </c>
    </row>
    <row r="33" spans="10:13" x14ac:dyDescent="0.2">
      <c r="J33" t="s">
        <v>224</v>
      </c>
      <c r="K33">
        <v>-0.28000000000000003</v>
      </c>
      <c r="L33" s="1">
        <v>-0.28000000000000003</v>
      </c>
      <c r="M33" s="1">
        <v>0</v>
      </c>
    </row>
    <row r="34" spans="10:13" x14ac:dyDescent="0.2">
      <c r="J34" t="s">
        <v>90</v>
      </c>
      <c r="K34" s="1">
        <v>1440.6</v>
      </c>
      <c r="L34" s="1">
        <v>1440.6</v>
      </c>
      <c r="M34">
        <v>0</v>
      </c>
    </row>
    <row r="35" spans="10:13" x14ac:dyDescent="0.2">
      <c r="J35" t="s">
        <v>35</v>
      </c>
      <c r="K35" s="1">
        <v>3028.58</v>
      </c>
      <c r="L35" s="1">
        <v>3028.58</v>
      </c>
      <c r="M35">
        <v>0</v>
      </c>
    </row>
    <row r="36" spans="10:13" x14ac:dyDescent="0.2">
      <c r="J36" t="s">
        <v>226</v>
      </c>
      <c r="L36" s="1">
        <v>10010.379999999999</v>
      </c>
      <c r="M36">
        <v>0</v>
      </c>
    </row>
    <row r="37" spans="10:13" x14ac:dyDescent="0.2">
      <c r="J37" t="s">
        <v>92</v>
      </c>
    </row>
    <row r="38" spans="10:13" x14ac:dyDescent="0.2">
      <c r="J38" t="s">
        <v>94</v>
      </c>
      <c r="K38" s="1">
        <v>25</v>
      </c>
      <c r="L38" s="1">
        <v>25</v>
      </c>
      <c r="M38">
        <v>0</v>
      </c>
    </row>
    <row r="39" spans="10:13" x14ac:dyDescent="0.2">
      <c r="J39" t="s">
        <v>227</v>
      </c>
      <c r="K39">
        <v>25</v>
      </c>
      <c r="L39">
        <v>25</v>
      </c>
      <c r="M39">
        <v>0</v>
      </c>
    </row>
    <row r="40" spans="10:13" x14ac:dyDescent="0.2">
      <c r="J40" t="s">
        <v>95</v>
      </c>
      <c r="K40" s="1"/>
      <c r="M40" s="1"/>
    </row>
    <row r="41" spans="10:13" x14ac:dyDescent="0.2">
      <c r="J41" t="s">
        <v>99</v>
      </c>
      <c r="K41" s="1">
        <v>400</v>
      </c>
      <c r="L41" s="1">
        <v>0</v>
      </c>
      <c r="M41">
        <v>400</v>
      </c>
    </row>
    <row r="42" spans="10:13" x14ac:dyDescent="0.2">
      <c r="J42" t="s">
        <v>183</v>
      </c>
      <c r="K42" s="1">
        <v>2148.2800000000002</v>
      </c>
      <c r="L42" s="1">
        <v>2148.2800000000002</v>
      </c>
      <c r="M42" s="1">
        <v>0</v>
      </c>
    </row>
    <row r="43" spans="10:13" x14ac:dyDescent="0.2">
      <c r="J43" t="s">
        <v>0</v>
      </c>
      <c r="K43" s="1">
        <v>1834.78</v>
      </c>
      <c r="L43" s="1">
        <v>1834.78</v>
      </c>
      <c r="M43">
        <v>0</v>
      </c>
    </row>
    <row r="44" spans="10:13" x14ac:dyDescent="0.2">
      <c r="J44" t="s">
        <v>96</v>
      </c>
      <c r="K44">
        <v>467.2</v>
      </c>
      <c r="L44" s="1">
        <v>467.2</v>
      </c>
      <c r="M44" s="1">
        <v>0</v>
      </c>
    </row>
    <row r="45" spans="10:13" x14ac:dyDescent="0.2">
      <c r="J45" t="s">
        <v>2</v>
      </c>
      <c r="K45">
        <v>370</v>
      </c>
      <c r="L45">
        <v>370</v>
      </c>
      <c r="M45">
        <v>0</v>
      </c>
    </row>
    <row r="46" spans="10:13" x14ac:dyDescent="0.2">
      <c r="J46" t="s">
        <v>3</v>
      </c>
      <c r="K46" s="1">
        <v>2516</v>
      </c>
      <c r="L46" s="1">
        <v>2516</v>
      </c>
      <c r="M46" s="1">
        <v>0</v>
      </c>
    </row>
    <row r="47" spans="10:13" x14ac:dyDescent="0.2">
      <c r="J47" t="s">
        <v>5</v>
      </c>
      <c r="K47">
        <v>700</v>
      </c>
      <c r="L47">
        <v>0</v>
      </c>
      <c r="M47">
        <v>700</v>
      </c>
    </row>
    <row r="48" spans="10:13" x14ac:dyDescent="0.2">
      <c r="J48" t="s">
        <v>12</v>
      </c>
      <c r="K48" s="1">
        <v>3100</v>
      </c>
      <c r="L48" s="1">
        <v>3100</v>
      </c>
      <c r="M48">
        <v>0</v>
      </c>
    </row>
    <row r="49" spans="10:13" x14ac:dyDescent="0.2">
      <c r="J49" t="s">
        <v>24</v>
      </c>
      <c r="K49">
        <v>325</v>
      </c>
      <c r="L49">
        <v>325</v>
      </c>
      <c r="M49">
        <v>0</v>
      </c>
    </row>
    <row r="50" spans="10:13" x14ac:dyDescent="0.2">
      <c r="J50" t="s">
        <v>13</v>
      </c>
      <c r="K50" s="1">
        <v>1023.86</v>
      </c>
      <c r="L50" s="1">
        <v>1023.86</v>
      </c>
      <c r="M50">
        <v>0</v>
      </c>
    </row>
    <row r="51" spans="10:13" x14ac:dyDescent="0.2">
      <c r="J51" t="s">
        <v>14</v>
      </c>
      <c r="K51">
        <v>100</v>
      </c>
      <c r="L51">
        <v>100</v>
      </c>
      <c r="M51">
        <v>0</v>
      </c>
    </row>
    <row r="52" spans="10:13" x14ac:dyDescent="0.2">
      <c r="J52" t="s">
        <v>15</v>
      </c>
      <c r="K52" s="1">
        <v>8070</v>
      </c>
      <c r="L52" s="1">
        <v>8070</v>
      </c>
      <c r="M52">
        <v>0</v>
      </c>
    </row>
    <row r="53" spans="10:13" x14ac:dyDescent="0.2">
      <c r="J53" t="s">
        <v>228</v>
      </c>
      <c r="K53" s="1">
        <v>21055.119999999999</v>
      </c>
      <c r="L53" s="1">
        <v>19955.12</v>
      </c>
      <c r="M53" s="1">
        <v>1100</v>
      </c>
    </row>
    <row r="54" spans="10:13" x14ac:dyDescent="0.2">
      <c r="J54" t="s">
        <v>111</v>
      </c>
      <c r="K54" s="1">
        <v>42943.3</v>
      </c>
      <c r="L54" s="1">
        <v>41843.300000000003</v>
      </c>
      <c r="M54" s="1">
        <v>1100</v>
      </c>
    </row>
    <row r="55" spans="10:13" x14ac:dyDescent="0.2">
      <c r="K55" s="1"/>
      <c r="L55" s="1"/>
    </row>
    <row r="56" spans="10:13" x14ac:dyDescent="0.2">
      <c r="J56" t="s">
        <v>98</v>
      </c>
      <c r="K56" s="1">
        <v>-4240.92</v>
      </c>
      <c r="L56" s="1">
        <v>-3140.92</v>
      </c>
      <c r="M56" s="1">
        <v>1100</v>
      </c>
    </row>
    <row r="57" spans="10:13" x14ac:dyDescent="0.2">
      <c r="K57" s="1"/>
      <c r="L57" s="1"/>
      <c r="M57" s="1"/>
    </row>
    <row r="58" spans="10:13" x14ac:dyDescent="0.2">
      <c r="J58" t="s">
        <v>218</v>
      </c>
      <c r="K58">
        <v>0</v>
      </c>
      <c r="L58" s="1">
        <v>3000</v>
      </c>
      <c r="M58" s="1">
        <v>-3000</v>
      </c>
    </row>
    <row r="59" spans="10:13" x14ac:dyDescent="0.2">
      <c r="J59" t="s">
        <v>8</v>
      </c>
      <c r="K59" s="1">
        <v>10000</v>
      </c>
      <c r="L59">
        <v>0</v>
      </c>
      <c r="M59" s="1">
        <v>10000</v>
      </c>
    </row>
    <row r="60" spans="10:13" x14ac:dyDescent="0.2">
      <c r="J60" t="s">
        <v>219</v>
      </c>
      <c r="K60">
        <v>0</v>
      </c>
      <c r="L60" s="1">
        <v>2405</v>
      </c>
      <c r="M60" s="1">
        <v>-2405</v>
      </c>
    </row>
    <row r="61" spans="10:13" x14ac:dyDescent="0.2">
      <c r="J61" t="s">
        <v>10</v>
      </c>
      <c r="K61" s="1">
        <v>1970.55</v>
      </c>
      <c r="L61">
        <v>0</v>
      </c>
      <c r="M61" s="1">
        <v>1970.55</v>
      </c>
    </row>
    <row r="62" spans="10:13" x14ac:dyDescent="0.2">
      <c r="J62" t="s">
        <v>220</v>
      </c>
      <c r="K62">
        <v>0</v>
      </c>
      <c r="L62" s="1">
        <v>1916.3</v>
      </c>
      <c r="M62" s="1">
        <v>-1916.3</v>
      </c>
    </row>
    <row r="63" spans="10:13" x14ac:dyDescent="0.2">
      <c r="J63" t="s">
        <v>43</v>
      </c>
      <c r="K63">
        <v>516.41999999999996</v>
      </c>
      <c r="L63">
        <v>378.87</v>
      </c>
      <c r="M63">
        <v>137.55000000000001</v>
      </c>
    </row>
    <row r="64" spans="10:13" x14ac:dyDescent="0.2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 x14ac:dyDescent="0.2">
      <c r="J65" t="s">
        <v>221</v>
      </c>
      <c r="K65" s="1">
        <v>50469.03</v>
      </c>
      <c r="L65" s="1">
        <v>35909.18</v>
      </c>
      <c r="M65" s="1">
        <v>14559.85</v>
      </c>
    </row>
    <row r="66" spans="10:13" x14ac:dyDescent="0.2">
      <c r="J66" t="s">
        <v>79</v>
      </c>
      <c r="K66">
        <v>19.54</v>
      </c>
      <c r="L66">
        <v>24.85</v>
      </c>
      <c r="M66">
        <v>-5.31</v>
      </c>
    </row>
    <row r="67" spans="10:13" x14ac:dyDescent="0.2">
      <c r="J67" t="s">
        <v>82</v>
      </c>
    </row>
    <row r="68" spans="10:13" x14ac:dyDescent="0.2">
      <c r="J68" t="s">
        <v>83</v>
      </c>
    </row>
    <row r="69" spans="10:13" x14ac:dyDescent="0.2">
      <c r="J69" t="s">
        <v>222</v>
      </c>
      <c r="K69" s="1">
        <v>3889.57</v>
      </c>
      <c r="L69" s="1">
        <v>1865</v>
      </c>
      <c r="M69" s="1">
        <v>2024.57</v>
      </c>
    </row>
    <row r="70" spans="10:13" x14ac:dyDescent="0.2">
      <c r="J70" t="s">
        <v>223</v>
      </c>
      <c r="K70" s="1">
        <v>3889.57</v>
      </c>
      <c r="L70" s="1">
        <v>1865</v>
      </c>
      <c r="M70" s="1">
        <v>2024.57</v>
      </c>
    </row>
    <row r="71" spans="10:13" x14ac:dyDescent="0.2">
      <c r="J71" t="s">
        <v>84</v>
      </c>
      <c r="K71">
        <v>152.5</v>
      </c>
      <c r="L71">
        <v>0</v>
      </c>
      <c r="M71">
        <v>152.5</v>
      </c>
    </row>
    <row r="72" spans="10:13" x14ac:dyDescent="0.2">
      <c r="J72" t="s">
        <v>86</v>
      </c>
      <c r="K72" s="1">
        <v>8380.15</v>
      </c>
      <c r="L72" s="1">
        <v>8853.76</v>
      </c>
      <c r="M72">
        <v>-473.61</v>
      </c>
    </row>
    <row r="73" spans="10:13" x14ac:dyDescent="0.2">
      <c r="J73" t="s">
        <v>200</v>
      </c>
      <c r="K73">
        <v>0</v>
      </c>
      <c r="L73">
        <v>998.12</v>
      </c>
      <c r="M73">
        <v>-998.12</v>
      </c>
    </row>
    <row r="74" spans="10:13" x14ac:dyDescent="0.2">
      <c r="J74" t="s">
        <v>224</v>
      </c>
      <c r="K74">
        <v>0</v>
      </c>
      <c r="L74">
        <v>-0.28000000000000003</v>
      </c>
      <c r="M74">
        <v>0.28000000000000003</v>
      </c>
    </row>
    <row r="75" spans="10:13" x14ac:dyDescent="0.2">
      <c r="J75" t="s">
        <v>90</v>
      </c>
      <c r="K75" s="1">
        <v>4304.8999999999996</v>
      </c>
      <c r="L75" s="1">
        <v>3709.05</v>
      </c>
      <c r="M75">
        <v>595.85</v>
      </c>
    </row>
    <row r="76" spans="10:13" x14ac:dyDescent="0.2">
      <c r="J76" t="s">
        <v>35</v>
      </c>
      <c r="K76" s="1">
        <v>2822.86</v>
      </c>
      <c r="L76" s="1">
        <v>5897.94</v>
      </c>
      <c r="M76" s="1">
        <v>-3075.08</v>
      </c>
    </row>
    <row r="77" spans="10:13" x14ac:dyDescent="0.2">
      <c r="J77" t="s">
        <v>16</v>
      </c>
      <c r="K77" s="1">
        <v>5944.68</v>
      </c>
      <c r="L77" s="1">
        <v>2195.17</v>
      </c>
      <c r="M77" s="1">
        <v>3749.51</v>
      </c>
    </row>
    <row r="78" spans="10:13" x14ac:dyDescent="0.2">
      <c r="J78" t="s">
        <v>225</v>
      </c>
      <c r="K78">
        <v>250</v>
      </c>
      <c r="L78">
        <v>250</v>
      </c>
      <c r="M78">
        <v>0</v>
      </c>
    </row>
    <row r="79" spans="10:13" x14ac:dyDescent="0.2">
      <c r="J79" t="s">
        <v>226</v>
      </c>
      <c r="K79" s="1">
        <v>25744.66</v>
      </c>
      <c r="L79" s="1">
        <v>23768.76</v>
      </c>
      <c r="M79" s="1">
        <v>1975.9</v>
      </c>
    </row>
    <row r="80" spans="10:13" x14ac:dyDescent="0.2">
      <c r="J80" t="s">
        <v>92</v>
      </c>
    </row>
    <row r="81" spans="10:13" x14ac:dyDescent="0.2">
      <c r="J81" t="s">
        <v>94</v>
      </c>
      <c r="K81">
        <v>25</v>
      </c>
      <c r="L81">
        <v>50</v>
      </c>
      <c r="M81">
        <v>-25</v>
      </c>
    </row>
    <row r="82" spans="10:13" x14ac:dyDescent="0.2">
      <c r="J82" t="s">
        <v>227</v>
      </c>
      <c r="K82">
        <v>25</v>
      </c>
      <c r="L82">
        <v>50</v>
      </c>
      <c r="M82">
        <v>-25</v>
      </c>
    </row>
    <row r="83" spans="10:13" x14ac:dyDescent="0.2">
      <c r="J83" t="s">
        <v>95</v>
      </c>
    </row>
    <row r="84" spans="10:13" x14ac:dyDescent="0.2">
      <c r="J84" t="s">
        <v>99</v>
      </c>
      <c r="K84">
        <v>63</v>
      </c>
      <c r="L84">
        <v>40</v>
      </c>
      <c r="M84">
        <v>23</v>
      </c>
    </row>
    <row r="85" spans="10:13" x14ac:dyDescent="0.2">
      <c r="J85" t="s">
        <v>183</v>
      </c>
      <c r="K85">
        <v>0</v>
      </c>
      <c r="L85" s="1">
        <v>2148.2800000000002</v>
      </c>
      <c r="M85" s="1">
        <v>-2148.2800000000002</v>
      </c>
    </row>
    <row r="86" spans="10:13" x14ac:dyDescent="0.2">
      <c r="J86" t="s">
        <v>0</v>
      </c>
      <c r="K86" s="1">
        <v>4580.6000000000004</v>
      </c>
      <c r="L86" s="1">
        <v>4331.96</v>
      </c>
      <c r="M86">
        <v>248.64</v>
      </c>
    </row>
    <row r="87" spans="10:13" x14ac:dyDescent="0.2">
      <c r="J87" t="s">
        <v>96</v>
      </c>
      <c r="K87">
        <v>868.8</v>
      </c>
      <c r="L87">
        <v>943.04</v>
      </c>
      <c r="M87">
        <v>-74.239999999999995</v>
      </c>
    </row>
    <row r="88" spans="10:13" x14ac:dyDescent="0.2">
      <c r="J88" t="s">
        <v>2</v>
      </c>
      <c r="K88">
        <v>368</v>
      </c>
      <c r="L88">
        <v>370</v>
      </c>
      <c r="M88">
        <v>-2</v>
      </c>
    </row>
    <row r="89" spans="10:13" x14ac:dyDescent="0.2">
      <c r="J89" t="s">
        <v>3</v>
      </c>
      <c r="K89" s="1">
        <v>4928</v>
      </c>
      <c r="L89" s="1">
        <v>7444</v>
      </c>
      <c r="M89" s="1">
        <v>-2516</v>
      </c>
    </row>
    <row r="90" spans="10:13" x14ac:dyDescent="0.2">
      <c r="J90" t="s">
        <v>4</v>
      </c>
      <c r="K90">
        <v>150</v>
      </c>
      <c r="L90">
        <v>0</v>
      </c>
      <c r="M90">
        <v>150</v>
      </c>
    </row>
    <row r="91" spans="10:13" x14ac:dyDescent="0.2">
      <c r="J91" t="s">
        <v>5</v>
      </c>
      <c r="K91" s="1">
        <v>1096.0999999999999</v>
      </c>
      <c r="L91" s="1">
        <v>1209.5</v>
      </c>
      <c r="M91">
        <v>-113.4</v>
      </c>
    </row>
    <row r="92" spans="10:13" x14ac:dyDescent="0.2">
      <c r="J92" t="s">
        <v>7</v>
      </c>
      <c r="K92">
        <v>743.78</v>
      </c>
      <c r="L92">
        <v>0</v>
      </c>
      <c r="M92">
        <v>743.78</v>
      </c>
    </row>
    <row r="93" spans="10:13" x14ac:dyDescent="0.2">
      <c r="J93" t="s">
        <v>12</v>
      </c>
      <c r="K93" s="1">
        <v>11500</v>
      </c>
      <c r="L93" s="1">
        <v>8700</v>
      </c>
      <c r="M93" s="1">
        <v>2800</v>
      </c>
    </row>
    <row r="94" spans="10:13" x14ac:dyDescent="0.2">
      <c r="J94" t="s">
        <v>24</v>
      </c>
      <c r="K94">
        <v>320</v>
      </c>
      <c r="L94">
        <v>645</v>
      </c>
      <c r="M94">
        <v>-325</v>
      </c>
    </row>
    <row r="95" spans="10:13" x14ac:dyDescent="0.2">
      <c r="J95" t="s">
        <v>13</v>
      </c>
      <c r="K95" s="1">
        <v>2283.46</v>
      </c>
      <c r="L95" s="1">
        <v>2165.84</v>
      </c>
      <c r="M95">
        <v>117.62</v>
      </c>
    </row>
    <row r="96" spans="10:13" x14ac:dyDescent="0.2">
      <c r="J96" t="s">
        <v>14</v>
      </c>
      <c r="K96">
        <v>0</v>
      </c>
      <c r="L96">
        <v>155.19999999999999</v>
      </c>
      <c r="M96">
        <v>-155.19999999999999</v>
      </c>
    </row>
    <row r="97" spans="10:13" x14ac:dyDescent="0.2">
      <c r="J97" t="s">
        <v>15</v>
      </c>
      <c r="K97" s="1">
        <v>15634.02</v>
      </c>
      <c r="L97" s="1">
        <v>15670</v>
      </c>
      <c r="M97">
        <v>-35.979999999999997</v>
      </c>
    </row>
    <row r="98" spans="10:13" x14ac:dyDescent="0.2">
      <c r="J98" t="s">
        <v>228</v>
      </c>
      <c r="K98" s="1">
        <v>42535.76</v>
      </c>
      <c r="L98" s="1">
        <v>43822.82</v>
      </c>
      <c r="M98" s="1">
        <v>-1287.06</v>
      </c>
    </row>
    <row r="99" spans="10:13" x14ac:dyDescent="0.2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 x14ac:dyDescent="0.2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selection activeCell="F6" sqref="F6"/>
    </sheetView>
  </sheetViews>
  <sheetFormatPr defaultRowHeight="12.75" x14ac:dyDescent="0.2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 x14ac:dyDescent="0.3">
      <c r="A1" s="148" t="s">
        <v>174</v>
      </c>
      <c r="B1" s="148"/>
      <c r="C1" s="148"/>
      <c r="D1" s="148"/>
      <c r="E1" s="148"/>
      <c r="F1" s="148"/>
      <c r="G1" s="148"/>
      <c r="H1" s="148"/>
    </row>
    <row r="2" spans="1:8" ht="13.5" thickBot="1" x14ac:dyDescent="0.25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233</v>
      </c>
      <c r="H2" s="43" t="s">
        <v>125</v>
      </c>
    </row>
    <row r="3" spans="1:8" ht="13.5" thickTop="1" x14ac:dyDescent="0.2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 x14ac:dyDescent="0.2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127</v>
      </c>
    </row>
    <row r="5" spans="1:8" x14ac:dyDescent="0.2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 x14ac:dyDescent="0.2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128</v>
      </c>
    </row>
    <row r="7" spans="1:8" x14ac:dyDescent="0.2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129</v>
      </c>
    </row>
    <row r="8" spans="1:8" x14ac:dyDescent="0.2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130</v>
      </c>
    </row>
    <row r="9" spans="1:8" x14ac:dyDescent="0.2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 x14ac:dyDescent="0.2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 x14ac:dyDescent="0.2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 x14ac:dyDescent="0.2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 x14ac:dyDescent="0.2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 x14ac:dyDescent="0.2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 x14ac:dyDescent="0.2">
      <c r="A15" s="3" t="s">
        <v>179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 x14ac:dyDescent="0.2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131</v>
      </c>
    </row>
    <row r="17" spans="1:8" x14ac:dyDescent="0.2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131</v>
      </c>
    </row>
    <row r="18" spans="1:8" x14ac:dyDescent="0.2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132</v>
      </c>
    </row>
    <row r="19" spans="1:8" x14ac:dyDescent="0.2">
      <c r="A19" s="50" t="s">
        <v>134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133</v>
      </c>
    </row>
    <row r="20" spans="1:8" x14ac:dyDescent="0.2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 x14ac:dyDescent="0.2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135</v>
      </c>
    </row>
    <row r="22" spans="1:8" x14ac:dyDescent="0.2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136</v>
      </c>
    </row>
    <row r="23" spans="1:8" x14ac:dyDescent="0.2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 x14ac:dyDescent="0.2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137</v>
      </c>
    </row>
    <row r="25" spans="1:8" x14ac:dyDescent="0.2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138</v>
      </c>
    </row>
    <row r="26" spans="1:8" x14ac:dyDescent="0.2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139</v>
      </c>
    </row>
    <row r="27" spans="1:8" x14ac:dyDescent="0.2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140</v>
      </c>
    </row>
    <row r="28" spans="1:8" x14ac:dyDescent="0.2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141</v>
      </c>
    </row>
    <row r="29" spans="1:8" x14ac:dyDescent="0.2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 x14ac:dyDescent="0.2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 x14ac:dyDescent="0.2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142</v>
      </c>
    </row>
    <row r="32" spans="1:8" x14ac:dyDescent="0.2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143</v>
      </c>
    </row>
    <row r="33" spans="1:8" x14ac:dyDescent="0.2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144</v>
      </c>
    </row>
    <row r="34" spans="1:8" x14ac:dyDescent="0.2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145</v>
      </c>
    </row>
    <row r="35" spans="1:8" x14ac:dyDescent="0.2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146</v>
      </c>
    </row>
    <row r="36" spans="1:8" x14ac:dyDescent="0.2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147</v>
      </c>
    </row>
    <row r="37" spans="1:8" x14ac:dyDescent="0.2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 x14ac:dyDescent="0.2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148</v>
      </c>
    </row>
    <row r="39" spans="1:8" x14ac:dyDescent="0.2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149</v>
      </c>
    </row>
    <row r="40" spans="1:8" x14ac:dyDescent="0.2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 x14ac:dyDescent="0.2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 x14ac:dyDescent="0.2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150</v>
      </c>
    </row>
    <row r="43" spans="1:8" x14ac:dyDescent="0.2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151</v>
      </c>
    </row>
    <row r="44" spans="1:8" x14ac:dyDescent="0.2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126</v>
      </c>
    </row>
    <row r="45" spans="1:8" x14ac:dyDescent="0.2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152</v>
      </c>
    </row>
    <row r="46" spans="1:8" x14ac:dyDescent="0.2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 x14ac:dyDescent="0.2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 x14ac:dyDescent="0.2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153</v>
      </c>
    </row>
    <row r="49" spans="1:8" x14ac:dyDescent="0.2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153</v>
      </c>
    </row>
    <row r="50" spans="1:8" x14ac:dyDescent="0.2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 x14ac:dyDescent="0.2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154</v>
      </c>
    </row>
    <row r="52" spans="1:8" x14ac:dyDescent="0.2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 x14ac:dyDescent="0.2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155</v>
      </c>
    </row>
    <row r="54" spans="1:8" x14ac:dyDescent="0.2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 x14ac:dyDescent="0.2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136</v>
      </c>
    </row>
    <row r="56" spans="1:8" x14ac:dyDescent="0.2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156</v>
      </c>
    </row>
    <row r="57" spans="1:8" x14ac:dyDescent="0.2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157</v>
      </c>
    </row>
    <row r="58" spans="1:8" x14ac:dyDescent="0.2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158</v>
      </c>
    </row>
    <row r="59" spans="1:8" x14ac:dyDescent="0.2">
      <c r="A59" s="50" t="s">
        <v>182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 x14ac:dyDescent="0.2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138</v>
      </c>
    </row>
    <row r="61" spans="1:8" x14ac:dyDescent="0.2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 x14ac:dyDescent="0.2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138</v>
      </c>
    </row>
    <row r="63" spans="1:8" x14ac:dyDescent="0.2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 x14ac:dyDescent="0.2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159</v>
      </c>
    </row>
    <row r="65" spans="1:8" x14ac:dyDescent="0.2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 x14ac:dyDescent="0.2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 x14ac:dyDescent="0.2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 x14ac:dyDescent="0.2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 x14ac:dyDescent="0.2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 x14ac:dyDescent="0.2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181</v>
      </c>
    </row>
    <row r="71" spans="1:8" x14ac:dyDescent="0.2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160</v>
      </c>
    </row>
    <row r="72" spans="1:8" x14ac:dyDescent="0.2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 x14ac:dyDescent="0.2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 x14ac:dyDescent="0.2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180</v>
      </c>
    </row>
    <row r="75" spans="1:8" x14ac:dyDescent="0.2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 x14ac:dyDescent="0.2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178</v>
      </c>
    </row>
    <row r="77" spans="1:8" x14ac:dyDescent="0.2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 x14ac:dyDescent="0.2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 x14ac:dyDescent="0.25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 x14ac:dyDescent="0.2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workbookViewId="0">
      <selection activeCell="E27" sqref="E27"/>
    </sheetView>
  </sheetViews>
  <sheetFormatPr defaultRowHeight="12.75" x14ac:dyDescent="0.2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 x14ac:dyDescent="0.3">
      <c r="A1" s="147" t="s">
        <v>173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3.5" thickBot="1" x14ac:dyDescent="0.25">
      <c r="A2" s="14"/>
      <c r="B2" s="15" t="s">
        <v>27</v>
      </c>
      <c r="C2" s="15" t="s">
        <v>165</v>
      </c>
      <c r="D2" s="15" t="s">
        <v>101</v>
      </c>
      <c r="E2" s="15" t="s">
        <v>166</v>
      </c>
      <c r="F2" s="15" t="s">
        <v>30</v>
      </c>
      <c r="G2" s="15" t="s">
        <v>161</v>
      </c>
      <c r="H2" s="15" t="s">
        <v>28</v>
      </c>
      <c r="I2" s="15" t="s">
        <v>162</v>
      </c>
      <c r="J2" s="15" t="s">
        <v>31</v>
      </c>
      <c r="K2" s="15" t="s">
        <v>29</v>
      </c>
      <c r="L2" s="15" t="s">
        <v>163</v>
      </c>
      <c r="M2" s="15" t="s">
        <v>164</v>
      </c>
    </row>
    <row r="3" spans="1:13" ht="13.5" thickTop="1" x14ac:dyDescent="0.2">
      <c r="A3" s="2" t="s">
        <v>169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9" t="s">
        <v>170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">
      <c r="A5" s="60" t="s">
        <v>184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 x14ac:dyDescent="0.2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 x14ac:dyDescent="0.2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9" t="s">
        <v>172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 x14ac:dyDescent="0.25">
      <c r="A11" s="13" t="s">
        <v>167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 x14ac:dyDescent="0.2">
      <c r="A12" s="2" t="s">
        <v>168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 x14ac:dyDescent="0.2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 x14ac:dyDescent="0.2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 x14ac:dyDescent="0.2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 x14ac:dyDescent="0.2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 x14ac:dyDescent="0.2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 x14ac:dyDescent="0.2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 x14ac:dyDescent="0.2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 x14ac:dyDescent="0.2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 x14ac:dyDescent="0.2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 x14ac:dyDescent="0.2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 x14ac:dyDescent="0.2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 x14ac:dyDescent="0.2">
      <c r="A28" s="60" t="s">
        <v>183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 x14ac:dyDescent="0.25">
      <c r="A29" s="12" t="s">
        <v>167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 x14ac:dyDescent="0.25">
      <c r="A31" s="12" t="s">
        <v>171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 x14ac:dyDescent="0.2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8"/>
  <sheetViews>
    <sheetView topLeftCell="A56" zoomScale="70" zoomScaleNormal="70" workbookViewId="0">
      <selection activeCell="D79" sqref="D79"/>
    </sheetView>
  </sheetViews>
  <sheetFormatPr defaultRowHeight="12.75" x14ac:dyDescent="0.2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 x14ac:dyDescent="0.2">
      <c r="A1" t="s">
        <v>44</v>
      </c>
      <c r="B1" s="65" t="s">
        <v>185</v>
      </c>
      <c r="C1" s="65" t="s">
        <v>27</v>
      </c>
      <c r="D1" s="65" t="s">
        <v>165</v>
      </c>
      <c r="E1" s="65" t="s">
        <v>101</v>
      </c>
      <c r="F1" s="65" t="s">
        <v>166</v>
      </c>
      <c r="G1" s="65" t="s">
        <v>30</v>
      </c>
      <c r="H1" s="65" t="s">
        <v>161</v>
      </c>
      <c r="I1" s="65" t="s">
        <v>28</v>
      </c>
      <c r="J1" s="65" t="s">
        <v>162</v>
      </c>
      <c r="K1" s="65" t="s">
        <v>31</v>
      </c>
      <c r="L1" s="65" t="s">
        <v>29</v>
      </c>
      <c r="M1" s="65" t="s">
        <v>163</v>
      </c>
      <c r="N1" s="65" t="s">
        <v>164</v>
      </c>
    </row>
    <row r="2" spans="1:15" x14ac:dyDescent="0.2">
      <c r="A2" s="48" t="s">
        <v>186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 x14ac:dyDescent="0.2">
      <c r="A3" s="8" t="s">
        <v>243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 x14ac:dyDescent="0.2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 x14ac:dyDescent="0.2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 x14ac:dyDescent="0.2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 x14ac:dyDescent="0.2">
      <c r="A7" s="3" t="s">
        <v>198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 x14ac:dyDescent="0.2">
      <c r="A8" s="47" t="s">
        <v>188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 x14ac:dyDescent="0.2">
      <c r="A9" s="98" t="s">
        <v>187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 x14ac:dyDescent="0.2">
      <c r="A10" s="47" t="s">
        <v>189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 x14ac:dyDescent="0.2">
      <c r="A11" s="97" t="s">
        <v>244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 x14ac:dyDescent="0.2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 x14ac:dyDescent="0.2">
      <c r="A13" s="98" t="s">
        <v>199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 x14ac:dyDescent="0.2">
      <c r="O14" s="67">
        <f>SUM(C15:N15)</f>
        <v>31440</v>
      </c>
    </row>
    <row r="15" spans="1:15" s="13" customFormat="1" ht="13.5" thickBot="1" x14ac:dyDescent="0.25">
      <c r="A15" s="84" t="s">
        <v>190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 x14ac:dyDescent="0.2">
      <c r="A16" s="58" t="s">
        <v>191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x14ac:dyDescent="0.2">
      <c r="A17" s="97" t="s">
        <v>243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 x14ac:dyDescent="0.2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 x14ac:dyDescent="0.2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 x14ac:dyDescent="0.2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 x14ac:dyDescent="0.2">
      <c r="A21" s="99" t="s">
        <v>187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 x14ac:dyDescent="0.2">
      <c r="A22" s="96" t="s">
        <v>188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 x14ac:dyDescent="0.2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 x14ac:dyDescent="0.2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 x14ac:dyDescent="0.2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 x14ac:dyDescent="0.2">
      <c r="A26" s="96" t="s">
        <v>198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 x14ac:dyDescent="0.2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 x14ac:dyDescent="0.2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 x14ac:dyDescent="0.2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 x14ac:dyDescent="0.2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 x14ac:dyDescent="0.2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 x14ac:dyDescent="0.2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 x14ac:dyDescent="0.2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 x14ac:dyDescent="0.2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 x14ac:dyDescent="0.2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 x14ac:dyDescent="0.2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 x14ac:dyDescent="0.2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 x14ac:dyDescent="0.2">
      <c r="O38" s="67"/>
    </row>
    <row r="39" spans="1:15" s="13" customFormat="1" ht="13.5" thickBot="1" x14ac:dyDescent="0.25">
      <c r="A39" s="84" t="s">
        <v>192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 x14ac:dyDescent="0.3">
      <c r="A40" s="72" t="s">
        <v>193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 x14ac:dyDescent="0.2">
      <c r="A42" t="s">
        <v>44</v>
      </c>
      <c r="B42" s="65" t="s">
        <v>185</v>
      </c>
      <c r="C42" s="65" t="s">
        <v>27</v>
      </c>
      <c r="D42" s="65" t="s">
        <v>165</v>
      </c>
      <c r="E42" s="65" t="s">
        <v>101</v>
      </c>
      <c r="F42" s="65" t="s">
        <v>166</v>
      </c>
      <c r="G42" s="65" t="s">
        <v>30</v>
      </c>
      <c r="H42" s="65" t="s">
        <v>161</v>
      </c>
      <c r="I42" s="65" t="s">
        <v>28</v>
      </c>
      <c r="J42" s="65" t="s">
        <v>162</v>
      </c>
      <c r="K42" s="65" t="s">
        <v>31</v>
      </c>
      <c r="L42" s="65" t="s">
        <v>29</v>
      </c>
      <c r="M42" s="65" t="s">
        <v>163</v>
      </c>
      <c r="N42" s="65" t="s">
        <v>164</v>
      </c>
      <c r="O42" s="67"/>
    </row>
    <row r="43" spans="1:15" x14ac:dyDescent="0.2">
      <c r="A43" t="s">
        <v>194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 x14ac:dyDescent="0.2">
      <c r="A44" s="8" t="s">
        <v>243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 x14ac:dyDescent="0.2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 x14ac:dyDescent="0.2">
      <c r="A46" s="98" t="s">
        <v>237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 x14ac:dyDescent="0.2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 x14ac:dyDescent="0.2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 x14ac:dyDescent="0.2">
      <c r="A49" s="83" t="s">
        <v>200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 x14ac:dyDescent="0.2">
      <c r="A50" s="98" t="s">
        <v>187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 x14ac:dyDescent="0.2">
      <c r="A51" s="47" t="s">
        <v>188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 x14ac:dyDescent="0.2">
      <c r="A52" s="98" t="s">
        <v>189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 x14ac:dyDescent="0.2">
      <c r="A53" s="59" t="s">
        <v>244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 x14ac:dyDescent="0.2">
      <c r="A54" s="98" t="s">
        <v>195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 x14ac:dyDescent="0.2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 x14ac:dyDescent="0.2">
      <c r="A56" s="98" t="s">
        <v>199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 x14ac:dyDescent="0.25">
      <c r="A57" s="12" t="s">
        <v>196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 x14ac:dyDescent="0.2">
      <c r="A58" s="58" t="s">
        <v>197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x14ac:dyDescent="0.2">
      <c r="A59" s="97" t="s">
        <v>243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 x14ac:dyDescent="0.2">
      <c r="A60" s="57" t="s">
        <v>206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 x14ac:dyDescent="0.2">
      <c r="A61" s="98" t="s">
        <v>237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 x14ac:dyDescent="0.2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 x14ac:dyDescent="0.2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 x14ac:dyDescent="0.2">
      <c r="A64" s="96" t="s">
        <v>246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 x14ac:dyDescent="0.2">
      <c r="A65" s="99" t="s">
        <v>187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 x14ac:dyDescent="0.2">
      <c r="A66" s="47" t="s">
        <v>188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 x14ac:dyDescent="0.2">
      <c r="A67" s="60" t="s">
        <v>245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 x14ac:dyDescent="0.2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 x14ac:dyDescent="0.2">
      <c r="A69" s="99" t="s">
        <v>200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 x14ac:dyDescent="0.2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 x14ac:dyDescent="0.2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 x14ac:dyDescent="0.2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 x14ac:dyDescent="0.2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 x14ac:dyDescent="0.2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 x14ac:dyDescent="0.2">
      <c r="A75" s="98" t="s">
        <v>208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 x14ac:dyDescent="0.2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 x14ac:dyDescent="0.2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 x14ac:dyDescent="0.2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 x14ac:dyDescent="0.2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 x14ac:dyDescent="0.2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 x14ac:dyDescent="0.2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 x14ac:dyDescent="0.2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 x14ac:dyDescent="0.2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 x14ac:dyDescent="0.2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 x14ac:dyDescent="0.2">
      <c r="A85" s="98" t="s">
        <v>201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 x14ac:dyDescent="0.2">
      <c r="A86" s="47" t="s">
        <v>202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 x14ac:dyDescent="0.2">
      <c r="A87" s="98" t="s">
        <v>203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 x14ac:dyDescent="0.2">
      <c r="A88" s="47" t="s">
        <v>204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 x14ac:dyDescent="0.2">
      <c r="A89" s="98" t="s">
        <v>205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 x14ac:dyDescent="0.2">
      <c r="A90" s="47" t="s">
        <v>207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 x14ac:dyDescent="0.2">
      <c r="A91" s="99" t="s">
        <v>247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 x14ac:dyDescent="0.25">
      <c r="A92" s="12" t="s">
        <v>209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 x14ac:dyDescent="0.3">
      <c r="A93" s="72" t="s">
        <v>210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 x14ac:dyDescent="0.2">
      <c r="A94" s="3"/>
      <c r="B94" s="79"/>
    </row>
    <row r="95" spans="1:15" x14ac:dyDescent="0.2">
      <c r="A95" s="3"/>
      <c r="B95" s="79"/>
    </row>
    <row r="96" spans="1:15" x14ac:dyDescent="0.2">
      <c r="A96" s="3"/>
      <c r="B96" s="79"/>
    </row>
    <row r="97" spans="1:14" x14ac:dyDescent="0.2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x14ac:dyDescent="0.2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 x14ac:dyDescent="0.2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 x14ac:dyDescent="0.2">
      <c r="A1" t="s">
        <v>236</v>
      </c>
      <c r="E1" t="s">
        <v>240</v>
      </c>
    </row>
    <row r="3" spans="1:11" x14ac:dyDescent="0.2">
      <c r="A3" s="8" t="s">
        <v>259</v>
      </c>
      <c r="E3" s="8" t="s">
        <v>259</v>
      </c>
    </row>
    <row r="5" spans="1:11" x14ac:dyDescent="0.2">
      <c r="B5" t="s">
        <v>44</v>
      </c>
      <c r="C5" s="8" t="s">
        <v>260</v>
      </c>
    </row>
    <row r="7" spans="1:11" x14ac:dyDescent="0.2">
      <c r="B7" s="2" t="s">
        <v>264</v>
      </c>
      <c r="C7" s="2">
        <f>SUM(C8:C9)</f>
        <v>70.3</v>
      </c>
      <c r="F7" s="2" t="s">
        <v>105</v>
      </c>
      <c r="G7" s="2">
        <v>110.93</v>
      </c>
    </row>
    <row r="8" spans="1:11" x14ac:dyDescent="0.2">
      <c r="B8" s="3" t="s">
        <v>50</v>
      </c>
      <c r="C8">
        <v>25</v>
      </c>
      <c r="F8" s="50" t="s">
        <v>261</v>
      </c>
      <c r="G8">
        <v>110.93</v>
      </c>
    </row>
    <row r="9" spans="1:11" x14ac:dyDescent="0.2">
      <c r="B9" s="50" t="s">
        <v>263</v>
      </c>
      <c r="C9">
        <v>45.3</v>
      </c>
      <c r="F9" s="2" t="s">
        <v>106</v>
      </c>
      <c r="G9" s="4">
        <f>SUM(G10:G13)</f>
        <v>19058.36</v>
      </c>
      <c r="K9" s="1"/>
    </row>
    <row r="10" spans="1:11" x14ac:dyDescent="0.2">
      <c r="B10" s="2" t="s">
        <v>52</v>
      </c>
      <c r="C10" s="4">
        <f>SUM(C11,C12,C13,C19)</f>
        <v>3913.4200000000005</v>
      </c>
      <c r="F10" s="3" t="s">
        <v>241</v>
      </c>
      <c r="G10">
        <v>242.33</v>
      </c>
      <c r="K10" s="1"/>
    </row>
    <row r="11" spans="1:11" x14ac:dyDescent="0.2">
      <c r="B11" s="3" t="s">
        <v>237</v>
      </c>
      <c r="C11">
        <v>700.3</v>
      </c>
      <c r="F11" s="3" t="s">
        <v>237</v>
      </c>
      <c r="G11">
        <v>700.3</v>
      </c>
      <c r="K11" s="1"/>
    </row>
    <row r="12" spans="1:11" x14ac:dyDescent="0.2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 x14ac:dyDescent="0.2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 x14ac:dyDescent="0.2">
      <c r="B14" s="111" t="s">
        <v>215</v>
      </c>
      <c r="C14" s="1">
        <v>1300</v>
      </c>
    </row>
    <row r="15" spans="1:11" x14ac:dyDescent="0.2">
      <c r="B15" s="111" t="s">
        <v>55</v>
      </c>
      <c r="C15">
        <v>671.88</v>
      </c>
    </row>
    <row r="16" spans="1:11" x14ac:dyDescent="0.2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 x14ac:dyDescent="0.2">
      <c r="B17" s="111" t="s">
        <v>58</v>
      </c>
      <c r="C17">
        <v>340.38</v>
      </c>
      <c r="F17" t="s">
        <v>83</v>
      </c>
      <c r="G17">
        <v>1060</v>
      </c>
    </row>
    <row r="18" spans="2:11" x14ac:dyDescent="0.2">
      <c r="B18" s="112" t="s">
        <v>262</v>
      </c>
      <c r="C18">
        <v>60</v>
      </c>
      <c r="F18" t="s">
        <v>86</v>
      </c>
      <c r="G18" s="1">
        <v>4543.3599999999997</v>
      </c>
    </row>
    <row r="19" spans="2:11" x14ac:dyDescent="0.2">
      <c r="B19" s="3" t="s">
        <v>36</v>
      </c>
      <c r="C19" s="1">
        <v>744.57</v>
      </c>
      <c r="F19" t="s">
        <v>200</v>
      </c>
      <c r="G19" s="1">
        <v>1489.75</v>
      </c>
    </row>
    <row r="20" spans="2:11" x14ac:dyDescent="0.2">
      <c r="B20" s="2" t="s">
        <v>70</v>
      </c>
      <c r="C20" s="4">
        <f>SUM(C21:C28)</f>
        <v>12555.68</v>
      </c>
      <c r="F20" t="s">
        <v>242</v>
      </c>
      <c r="G20" s="1">
        <v>1760.15</v>
      </c>
      <c r="K20" s="1"/>
    </row>
    <row r="21" spans="2:11" x14ac:dyDescent="0.2">
      <c r="B21" s="3" t="s">
        <v>217</v>
      </c>
      <c r="C21">
        <v>439.99</v>
      </c>
      <c r="K21" s="1"/>
    </row>
    <row r="22" spans="2:11" x14ac:dyDescent="0.2">
      <c r="B22" s="3" t="s">
        <v>238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 x14ac:dyDescent="0.2">
      <c r="B23" s="3" t="s">
        <v>1</v>
      </c>
      <c r="C23" s="1">
        <v>1233</v>
      </c>
      <c r="G23" s="1"/>
    </row>
    <row r="24" spans="2:11" x14ac:dyDescent="0.2">
      <c r="B24" s="3" t="s">
        <v>75</v>
      </c>
      <c r="C24" s="1">
        <v>1396.99</v>
      </c>
      <c r="G24" s="4"/>
    </row>
    <row r="25" spans="2:11" x14ac:dyDescent="0.2">
      <c r="B25" s="3" t="s">
        <v>218</v>
      </c>
      <c r="C25" s="1">
        <v>3000</v>
      </c>
      <c r="K25" s="1"/>
    </row>
    <row r="26" spans="2:11" x14ac:dyDescent="0.2">
      <c r="B26" s="50" t="s">
        <v>239</v>
      </c>
      <c r="C26" s="1">
        <v>70</v>
      </c>
      <c r="K26" s="1"/>
    </row>
    <row r="27" spans="2:11" x14ac:dyDescent="0.2">
      <c r="B27" s="3" t="s">
        <v>220</v>
      </c>
      <c r="C27">
        <v>41.3</v>
      </c>
      <c r="K27" s="1"/>
    </row>
    <row r="28" spans="2:11" x14ac:dyDescent="0.2">
      <c r="B28" s="50" t="s">
        <v>8</v>
      </c>
      <c r="C28" s="116">
        <v>4000</v>
      </c>
      <c r="F28" s="8" t="s">
        <v>271</v>
      </c>
    </row>
    <row r="29" spans="2:11" x14ac:dyDescent="0.2">
      <c r="B29" s="2" t="s">
        <v>82</v>
      </c>
      <c r="C29" s="4">
        <f>SUM(C30:C34)</f>
        <v>11070.66</v>
      </c>
      <c r="F29" s="117" t="s">
        <v>274</v>
      </c>
    </row>
    <row r="30" spans="2:11" x14ac:dyDescent="0.2">
      <c r="B30" s="50" t="s">
        <v>83</v>
      </c>
      <c r="C30" s="95">
        <v>1060</v>
      </c>
      <c r="F30" s="8" t="s">
        <v>266</v>
      </c>
    </row>
    <row r="31" spans="2:11" x14ac:dyDescent="0.2">
      <c r="B31" s="3" t="s">
        <v>86</v>
      </c>
      <c r="C31" s="1">
        <v>4543.3599999999997</v>
      </c>
      <c r="F31" s="8" t="s">
        <v>267</v>
      </c>
    </row>
    <row r="32" spans="2:11" x14ac:dyDescent="0.2">
      <c r="B32" s="3" t="s">
        <v>200</v>
      </c>
      <c r="C32">
        <v>998.12</v>
      </c>
      <c r="F32" s="8" t="s">
        <v>268</v>
      </c>
      <c r="K32" s="1"/>
    </row>
    <row r="33" spans="2:11" x14ac:dyDescent="0.2">
      <c r="B33" s="3" t="s">
        <v>90</v>
      </c>
      <c r="C33" s="1">
        <v>1440.6</v>
      </c>
      <c r="G33" s="1"/>
      <c r="K33" s="1"/>
    </row>
    <row r="34" spans="2:11" x14ac:dyDescent="0.2">
      <c r="B34" s="3" t="s">
        <v>35</v>
      </c>
      <c r="C34" s="1">
        <v>3028.58</v>
      </c>
    </row>
    <row r="35" spans="2:11" x14ac:dyDescent="0.2">
      <c r="B35" s="2" t="s">
        <v>92</v>
      </c>
      <c r="C35" s="2">
        <v>25</v>
      </c>
      <c r="G35" s="4"/>
    </row>
    <row r="36" spans="2:11" x14ac:dyDescent="0.2">
      <c r="B36" s="3" t="s">
        <v>94</v>
      </c>
      <c r="C36" s="1">
        <v>25</v>
      </c>
      <c r="G36" s="1"/>
      <c r="K36" s="1"/>
    </row>
    <row r="37" spans="2:11" x14ac:dyDescent="0.2">
      <c r="B37" s="2" t="s">
        <v>95</v>
      </c>
      <c r="C37" s="4">
        <f>SUM(C38:C49)</f>
        <v>14613.35</v>
      </c>
      <c r="G37" s="1"/>
    </row>
    <row r="38" spans="2:11" x14ac:dyDescent="0.2">
      <c r="B38" s="50" t="s">
        <v>99</v>
      </c>
      <c r="C38" s="116">
        <v>400</v>
      </c>
      <c r="K38" s="1"/>
    </row>
    <row r="39" spans="2:11" x14ac:dyDescent="0.2">
      <c r="B39" s="3" t="s">
        <v>183</v>
      </c>
      <c r="C39" s="1">
        <v>802.26</v>
      </c>
    </row>
    <row r="40" spans="2:11" x14ac:dyDescent="0.2">
      <c r="B40" s="3" t="s">
        <v>0</v>
      </c>
      <c r="C40" s="1">
        <v>1834.78</v>
      </c>
      <c r="G40" s="1"/>
      <c r="K40" s="1"/>
    </row>
    <row r="41" spans="2:11" x14ac:dyDescent="0.2">
      <c r="B41" s="3" t="s">
        <v>96</v>
      </c>
      <c r="C41">
        <v>217.2</v>
      </c>
      <c r="F41" s="8" t="s">
        <v>272</v>
      </c>
      <c r="G41" s="1"/>
    </row>
    <row r="42" spans="2:11" x14ac:dyDescent="0.2">
      <c r="B42" s="3" t="s">
        <v>2</v>
      </c>
      <c r="C42" s="1">
        <v>370.25</v>
      </c>
      <c r="F42" s="8" t="s">
        <v>269</v>
      </c>
      <c r="G42" s="90">
        <v>8068</v>
      </c>
      <c r="K42" s="1"/>
    </row>
    <row r="43" spans="2:11" x14ac:dyDescent="0.2">
      <c r="B43" s="3" t="s">
        <v>3</v>
      </c>
      <c r="C43" s="1">
        <v>2500</v>
      </c>
      <c r="F43" s="8" t="s">
        <v>270</v>
      </c>
      <c r="G43" s="113">
        <v>12000</v>
      </c>
      <c r="H43" s="90"/>
      <c r="K43" s="1"/>
    </row>
    <row r="44" spans="2:11" x14ac:dyDescent="0.2">
      <c r="B44" s="50" t="s">
        <v>265</v>
      </c>
      <c r="C44" s="116">
        <v>1000</v>
      </c>
      <c r="G44" s="90">
        <f>SUM(G42:G43)</f>
        <v>20068</v>
      </c>
      <c r="H44" s="114"/>
      <c r="K44" s="1"/>
    </row>
    <row r="45" spans="2:11" x14ac:dyDescent="0.2">
      <c r="B45" s="3" t="s">
        <v>12</v>
      </c>
      <c r="C45" s="1">
        <v>2900</v>
      </c>
      <c r="F45" s="8" t="s">
        <v>273</v>
      </c>
      <c r="G45" s="113">
        <v>-12360</v>
      </c>
      <c r="H45" s="90"/>
    </row>
    <row r="46" spans="2:11" ht="13.5" thickBot="1" x14ac:dyDescent="0.25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 x14ac:dyDescent="0.2">
      <c r="B47" s="50" t="s">
        <v>252</v>
      </c>
      <c r="C47" s="1">
        <v>273.86</v>
      </c>
      <c r="G47" s="90"/>
    </row>
    <row r="48" spans="2:11" x14ac:dyDescent="0.2">
      <c r="B48" s="3" t="s">
        <v>14</v>
      </c>
      <c r="C48" s="116">
        <v>150</v>
      </c>
      <c r="G48" s="90"/>
    </row>
    <row r="49" spans="2:7" x14ac:dyDescent="0.2">
      <c r="B49" s="3" t="s">
        <v>15</v>
      </c>
      <c r="C49" s="1">
        <v>4000</v>
      </c>
      <c r="G49" s="90"/>
    </row>
    <row r="50" spans="2:7" x14ac:dyDescent="0.2">
      <c r="B50" s="2" t="s">
        <v>111</v>
      </c>
      <c r="C50" s="4">
        <f>SUM(C37,C35,C29,C20,C10,C7)</f>
        <v>42248.41</v>
      </c>
      <c r="G50" s="90"/>
    </row>
    <row r="51" spans="2:7" x14ac:dyDescent="0.2">
      <c r="C51" s="1"/>
      <c r="G51" s="90"/>
    </row>
    <row r="52" spans="2:7" x14ac:dyDescent="0.2">
      <c r="C52" s="1"/>
      <c r="G52" s="1"/>
    </row>
    <row r="53" spans="2:7" x14ac:dyDescent="0.2">
      <c r="G53" s="1"/>
    </row>
    <row r="54" spans="2:7" x14ac:dyDescent="0.2">
      <c r="G54" s="1"/>
    </row>
    <row r="55" spans="2:7" x14ac:dyDescent="0.2">
      <c r="G55" s="1"/>
    </row>
    <row r="57" spans="2:7" x14ac:dyDescent="0.2">
      <c r="G57" s="1"/>
    </row>
    <row r="59" spans="2:7" x14ac:dyDescent="0.2">
      <c r="G59" s="1"/>
    </row>
    <row r="60" spans="2:7" x14ac:dyDescent="0.2">
      <c r="G60" s="1"/>
    </row>
    <row r="63" spans="2:7" x14ac:dyDescent="0.2">
      <c r="G63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8" spans="7:7" x14ac:dyDescent="0.2">
      <c r="G78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9" spans="7:7" x14ac:dyDescent="0.2">
      <c r="G89" s="1"/>
    </row>
    <row r="95" spans="7:7" x14ac:dyDescent="0.2">
      <c r="G95" s="1"/>
    </row>
    <row r="96" spans="7:7" x14ac:dyDescent="0.2">
      <c r="G96" s="1"/>
    </row>
    <row r="99" spans="7:7" x14ac:dyDescent="0.2">
      <c r="G99" s="1"/>
    </row>
    <row r="101" spans="7:7" x14ac:dyDescent="0.2">
      <c r="G101" s="1"/>
    </row>
    <row r="103" spans="7:7" x14ac:dyDescent="0.2">
      <c r="G103" s="1"/>
    </row>
    <row r="105" spans="7:7" x14ac:dyDescent="0.2">
      <c r="G105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8" spans="7:7" x14ac:dyDescent="0.2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Amie</cp:lastModifiedBy>
  <cp:lastPrinted>2018-04-17T23:02:54Z</cp:lastPrinted>
  <dcterms:created xsi:type="dcterms:W3CDTF">2007-09-18T00:56:00Z</dcterms:created>
  <dcterms:modified xsi:type="dcterms:W3CDTF">2018-06-11T02:45:48Z</dcterms:modified>
</cp:coreProperties>
</file>